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C:\Engagements\SAWS\RFP\AMI\"/>
    </mc:Choice>
  </mc:AlternateContent>
  <xr:revisionPtr revIDLastSave="0" documentId="8_{F9ED4735-18EC-4BA7-9178-59A97444F860}" xr6:coauthVersionLast="45" xr6:coauthVersionMax="45" xr10:uidLastSave="{00000000-0000-0000-0000-000000000000}"/>
  <workbookProtection workbookAlgorithmName="SHA-512" workbookHashValue="ffhBVE+Nl2J1D38ztSIimuuonPDWHrZPwV92lqvQ+dL7/S5y5fN/ZYUamUh5kSg499QVRn/7S6+qfoxOD7rCkg==" workbookSaltValue="2J+/ZgiXm8/+Zo+hf/kNIg==" workbookSpinCount="100000" lockStructure="1"/>
  <bookViews>
    <workbookView xWindow="-96" yWindow="-96" windowWidth="23232" windowHeight="12552" tabRatio="638" activeTab="1" xr2:uid="{00000000-000D-0000-FFFF-FFFF00000000}"/>
  </bookViews>
  <sheets>
    <sheet name="Offeror Info &amp; Instructions" sheetId="71" r:id="rId1"/>
    <sheet name="Tab 1 - Water Comms Modules" sheetId="49" r:id="rId2"/>
    <sheet name="Tab 2 - Static Water Meter" sheetId="74" r:id="rId3"/>
    <sheet name="Tab 3 Network Communications" sheetId="23" r:id="rId4"/>
    <sheet name="Tab 4 NaaS" sheetId="75" r:id="rId5"/>
    <sheet name="Tab 5 AMI Head-End" sheetId="62" r:id="rId6"/>
    <sheet name="Tab 6 Impl. Services &amp; Options" sheetId="48" r:id="rId7"/>
    <sheet name="Tab 7 Resources" sheetId="30" r:id="rId8"/>
    <sheet name="Tab 8 Assumptions &amp; Exceptions" sheetId="14" r:id="rId9"/>
  </sheets>
  <externalReferences>
    <externalReference r:id="rId10"/>
  </externalReferences>
  <definedNames>
    <definedName name="_Ref21930988" localSheetId="3">'Tab 3 Network Communications'!#REF!</definedName>
    <definedName name="company">'Offeror Info &amp; Instructions'!$D$3</definedName>
    <definedName name="company_name">'Offeror Info &amp; Instructions'!$D$3</definedName>
    <definedName name="date">'Offeror Info &amp; Instructions'!$D$4</definedName>
    <definedName name="file">'Offeror Info &amp; Instructions'!$D$5</definedName>
    <definedName name="file_date">'Offeror Info &amp; Instructions'!$D$3</definedName>
    <definedName name="file_name">#REF!</definedName>
    <definedName name="FPB">[1]Information!$H$12</definedName>
    <definedName name="_xlnm.Print_Area" localSheetId="0">'Offeror Info &amp; Instructions'!$B$1:$D$20</definedName>
    <definedName name="_xlnm.Print_Area" localSheetId="1">'Tab 1 - Water Comms Modules'!$A$1:$M$49</definedName>
    <definedName name="_xlnm.Print_Area" localSheetId="2">'Tab 2 - Static Water Meter'!$B$1:$R$46</definedName>
    <definedName name="_xlnm.Print_Area" localSheetId="3">'Tab 3 Network Communications'!$A$1:$L$42</definedName>
    <definedName name="_xlnm.Print_Area" localSheetId="4">'Tab 4 NaaS'!$A$1:$M$21</definedName>
    <definedName name="_xlnm.Print_Area" localSheetId="5">'Tab 5 AMI Head-End'!$A$1:$AI$73</definedName>
    <definedName name="_xlnm.Print_Area" localSheetId="6">'Tab 6 Impl. Services &amp; Options'!$A$1:$G$36</definedName>
    <definedName name="_xlnm.Print_Area" localSheetId="7">'Tab 7 Resources'!$A$1:$J$34</definedName>
    <definedName name="_xlnm.Print_Area" localSheetId="8">'Tab 8 Assumptions &amp; Exceptions'!$A$1:$E$36</definedName>
    <definedName name="_xlnm.Print_Titles" localSheetId="3">'Tab 3 Network Communications'!$10:$10</definedName>
    <definedName name="submittal_date">#REF!</definedName>
    <definedName name="testing">#REF!</definedName>
    <definedName name="VASS">[1]Information!$G$4</definedName>
    <definedName name="workbook">'Offeror Info &amp; Instructions'!$B$1</definedName>
    <definedName name="workbook_name">#REF!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5" i="62" l="1"/>
  <c r="G32" i="48" l="1"/>
  <c r="F32" i="48"/>
  <c r="L28" i="23" l="1"/>
  <c r="I28" i="23"/>
  <c r="D45" i="49"/>
  <c r="T43" i="49"/>
  <c r="S43" i="49"/>
  <c r="R43" i="49"/>
  <c r="V43" i="49" s="1"/>
  <c r="Q43" i="49"/>
  <c r="P43" i="49"/>
  <c r="O43" i="49"/>
  <c r="T41" i="49"/>
  <c r="S41" i="49"/>
  <c r="R41" i="49"/>
  <c r="Q41" i="49"/>
  <c r="P41" i="49"/>
  <c r="O41" i="49"/>
  <c r="U41" i="49" s="1"/>
  <c r="T39" i="49"/>
  <c r="S39" i="49"/>
  <c r="R39" i="49"/>
  <c r="V39" i="49" s="1"/>
  <c r="Q39" i="49"/>
  <c r="P39" i="49"/>
  <c r="O39" i="49"/>
  <c r="F44" i="74"/>
  <c r="AB42" i="74"/>
  <c r="AA42" i="74"/>
  <c r="Z42" i="74"/>
  <c r="Y42" i="74"/>
  <c r="X42" i="74"/>
  <c r="W42" i="74"/>
  <c r="AD42" i="74" s="1"/>
  <c r="V42" i="74"/>
  <c r="U42" i="74"/>
  <c r="T42" i="74"/>
  <c r="AC42" i="74" s="1"/>
  <c r="AB40" i="74"/>
  <c r="AA40" i="74"/>
  <c r="Z40" i="74"/>
  <c r="Y40" i="74"/>
  <c r="X40" i="74"/>
  <c r="W40" i="74"/>
  <c r="V40" i="74"/>
  <c r="U40" i="74"/>
  <c r="T40" i="74"/>
  <c r="AB38" i="74"/>
  <c r="AA38" i="74"/>
  <c r="Z38" i="74"/>
  <c r="Y38" i="74"/>
  <c r="X38" i="74"/>
  <c r="W38" i="74"/>
  <c r="V38" i="74"/>
  <c r="U38" i="74"/>
  <c r="T38" i="74"/>
  <c r="U43" i="49" l="1"/>
  <c r="V41" i="49"/>
  <c r="U39" i="49"/>
  <c r="AD40" i="74"/>
  <c r="AC40" i="74"/>
  <c r="AD38" i="74"/>
  <c r="AC38" i="74"/>
  <c r="C6" i="74" l="1"/>
  <c r="C5" i="74"/>
  <c r="C4" i="74"/>
  <c r="AB43" i="74"/>
  <c r="Y43" i="74"/>
  <c r="V43" i="74"/>
  <c r="AA43" i="74"/>
  <c r="X43" i="74"/>
  <c r="U43" i="74"/>
  <c r="Z43" i="74"/>
  <c r="W43" i="74"/>
  <c r="T43" i="74"/>
  <c r="AB41" i="74"/>
  <c r="Y41" i="74"/>
  <c r="V41" i="74"/>
  <c r="AA41" i="74"/>
  <c r="X41" i="74"/>
  <c r="U41" i="74"/>
  <c r="Z41" i="74"/>
  <c r="W41" i="74"/>
  <c r="T41" i="74"/>
  <c r="AB39" i="74"/>
  <c r="Y39" i="74"/>
  <c r="V39" i="74"/>
  <c r="AA39" i="74"/>
  <c r="X39" i="74"/>
  <c r="U39" i="74"/>
  <c r="Z39" i="74"/>
  <c r="W39" i="74"/>
  <c r="T39" i="74"/>
  <c r="AC39" i="74" s="1"/>
  <c r="AB37" i="74"/>
  <c r="Y37" i="74"/>
  <c r="V37" i="74"/>
  <c r="AA37" i="74"/>
  <c r="X37" i="74"/>
  <c r="U37" i="74"/>
  <c r="Z37" i="74"/>
  <c r="W37" i="74"/>
  <c r="AD37" i="74" s="1"/>
  <c r="T37" i="74"/>
  <c r="AB36" i="74"/>
  <c r="Y36" i="74"/>
  <c r="V36" i="74"/>
  <c r="AA36" i="74"/>
  <c r="X36" i="74"/>
  <c r="U36" i="74"/>
  <c r="Z36" i="74"/>
  <c r="W36" i="74"/>
  <c r="T36" i="74"/>
  <c r="AB35" i="74"/>
  <c r="Y35" i="74"/>
  <c r="V35" i="74"/>
  <c r="AA35" i="74"/>
  <c r="X35" i="74"/>
  <c r="U35" i="74"/>
  <c r="Z35" i="74"/>
  <c r="W35" i="74"/>
  <c r="T35" i="74"/>
  <c r="AB34" i="74"/>
  <c r="Y34" i="74"/>
  <c r="V34" i="74"/>
  <c r="AA34" i="74"/>
  <c r="X34" i="74"/>
  <c r="U34" i="74"/>
  <c r="Z34" i="74"/>
  <c r="W34" i="74"/>
  <c r="T34" i="74"/>
  <c r="AC34" i="74" s="1"/>
  <c r="AB33" i="74"/>
  <c r="Y33" i="74"/>
  <c r="V33" i="74"/>
  <c r="AA33" i="74"/>
  <c r="X33" i="74"/>
  <c r="U33" i="74"/>
  <c r="Z33" i="74"/>
  <c r="W33" i="74"/>
  <c r="T33" i="74"/>
  <c r="AB32" i="74"/>
  <c r="Y32" i="74"/>
  <c r="V32" i="74"/>
  <c r="AA32" i="74"/>
  <c r="X32" i="74"/>
  <c r="U32" i="74"/>
  <c r="Z32" i="74"/>
  <c r="W32" i="74"/>
  <c r="T32" i="74"/>
  <c r="AB31" i="74"/>
  <c r="Y31" i="74"/>
  <c r="V31" i="74"/>
  <c r="AA31" i="74"/>
  <c r="X31" i="74"/>
  <c r="U31" i="74"/>
  <c r="Z31" i="74"/>
  <c r="W31" i="74"/>
  <c r="T31" i="74"/>
  <c r="AB30" i="74"/>
  <c r="Y30" i="74"/>
  <c r="V30" i="74"/>
  <c r="AA30" i="74"/>
  <c r="X30" i="74"/>
  <c r="U30" i="74"/>
  <c r="Z30" i="74"/>
  <c r="W30" i="74"/>
  <c r="T30" i="74"/>
  <c r="AB29" i="74"/>
  <c r="Y29" i="74"/>
  <c r="V29" i="74"/>
  <c r="AA29" i="74"/>
  <c r="X29" i="74"/>
  <c r="U29" i="74"/>
  <c r="Z29" i="74"/>
  <c r="W29" i="74"/>
  <c r="T29" i="74"/>
  <c r="AB28" i="74"/>
  <c r="Y28" i="74"/>
  <c r="V28" i="74"/>
  <c r="AA28" i="74"/>
  <c r="X28" i="74"/>
  <c r="U28" i="74"/>
  <c r="Z28" i="74"/>
  <c r="W28" i="74"/>
  <c r="T28" i="74"/>
  <c r="AB27" i="74"/>
  <c r="Y27" i="74"/>
  <c r="V27" i="74"/>
  <c r="AA27" i="74"/>
  <c r="X27" i="74"/>
  <c r="U27" i="74"/>
  <c r="Z27" i="74"/>
  <c r="W27" i="74"/>
  <c r="T27" i="74"/>
  <c r="AB26" i="74"/>
  <c r="Y26" i="74"/>
  <c r="V26" i="74"/>
  <c r="AA26" i="74"/>
  <c r="X26" i="74"/>
  <c r="U26" i="74"/>
  <c r="Z26" i="74"/>
  <c r="W26" i="74"/>
  <c r="T26" i="74"/>
  <c r="AD31" i="74" l="1"/>
  <c r="AC32" i="74"/>
  <c r="AC26" i="74"/>
  <c r="AC28" i="74"/>
  <c r="AD32" i="74"/>
  <c r="AD34" i="74"/>
  <c r="AD27" i="74"/>
  <c r="AD29" i="74"/>
  <c r="AC30" i="74"/>
  <c r="AD33" i="74"/>
  <c r="AD35" i="74"/>
  <c r="AC36" i="74"/>
  <c r="AD41" i="74"/>
  <c r="AC43" i="74"/>
  <c r="AC27" i="74"/>
  <c r="AD28" i="74"/>
  <c r="AC29" i="74"/>
  <c r="AC33" i="74"/>
  <c r="AC35" i="74"/>
  <c r="AD39" i="74"/>
  <c r="AC41" i="74"/>
  <c r="AD30" i="74"/>
  <c r="AC31" i="74"/>
  <c r="AD36" i="74"/>
  <c r="AC37" i="74"/>
  <c r="AD43" i="74"/>
  <c r="AD26" i="74"/>
  <c r="L33" i="23"/>
  <c r="I33" i="23"/>
  <c r="L32" i="23"/>
  <c r="I32" i="23"/>
  <c r="L31" i="23"/>
  <c r="I31" i="23"/>
  <c r="AD44" i="74" l="1"/>
  <c r="AC44" i="74"/>
  <c r="C6" i="75"/>
  <c r="C5" i="75"/>
  <c r="C4" i="75"/>
  <c r="B1" i="75"/>
  <c r="T44" i="49"/>
  <c r="S44" i="49"/>
  <c r="Q44" i="49"/>
  <c r="P44" i="49"/>
  <c r="R44" i="49"/>
  <c r="O44" i="49"/>
  <c r="T42" i="49"/>
  <c r="S42" i="49"/>
  <c r="Q42" i="49"/>
  <c r="P42" i="49"/>
  <c r="R42" i="49"/>
  <c r="O42" i="49"/>
  <c r="U42" i="49" s="1"/>
  <c r="T40" i="49"/>
  <c r="S40" i="49"/>
  <c r="Q40" i="49"/>
  <c r="P40" i="49"/>
  <c r="R40" i="49"/>
  <c r="O40" i="49"/>
  <c r="T38" i="49"/>
  <c r="S38" i="49"/>
  <c r="Q38" i="49"/>
  <c r="P38" i="49"/>
  <c r="R38" i="49"/>
  <c r="O38" i="49"/>
  <c r="U38" i="49" s="1"/>
  <c r="T37" i="49"/>
  <c r="S37" i="49"/>
  <c r="Q37" i="49"/>
  <c r="P37" i="49"/>
  <c r="R37" i="49"/>
  <c r="O37" i="49"/>
  <c r="T36" i="49"/>
  <c r="S36" i="49"/>
  <c r="Q36" i="49"/>
  <c r="P36" i="49"/>
  <c r="R36" i="49"/>
  <c r="O36" i="49"/>
  <c r="U36" i="49" s="1"/>
  <c r="T35" i="49"/>
  <c r="S35" i="49"/>
  <c r="Q35" i="49"/>
  <c r="P35" i="49"/>
  <c r="R35" i="49"/>
  <c r="O35" i="49"/>
  <c r="T34" i="49"/>
  <c r="S34" i="49"/>
  <c r="Q34" i="49"/>
  <c r="P34" i="49"/>
  <c r="R34" i="49"/>
  <c r="O34" i="49"/>
  <c r="U34" i="49" s="1"/>
  <c r="T33" i="49"/>
  <c r="S33" i="49"/>
  <c r="Q33" i="49"/>
  <c r="P33" i="49"/>
  <c r="R33" i="49"/>
  <c r="O33" i="49"/>
  <c r="T32" i="49"/>
  <c r="S32" i="49"/>
  <c r="Q32" i="49"/>
  <c r="P32" i="49"/>
  <c r="R32" i="49"/>
  <c r="O32" i="49"/>
  <c r="U32" i="49" s="1"/>
  <c r="T31" i="49"/>
  <c r="S31" i="49"/>
  <c r="Q31" i="49"/>
  <c r="P31" i="49"/>
  <c r="R31" i="49"/>
  <c r="O31" i="49"/>
  <c r="T30" i="49"/>
  <c r="S30" i="49"/>
  <c r="Q30" i="49"/>
  <c r="P30" i="49"/>
  <c r="R30" i="49"/>
  <c r="O30" i="49"/>
  <c r="U30" i="49" s="1"/>
  <c r="T29" i="49"/>
  <c r="S29" i="49"/>
  <c r="Q29" i="49"/>
  <c r="P29" i="49"/>
  <c r="R29" i="49"/>
  <c r="O29" i="49"/>
  <c r="T28" i="49"/>
  <c r="S28" i="49"/>
  <c r="Q28" i="49"/>
  <c r="P28" i="49"/>
  <c r="R28" i="49"/>
  <c r="O28" i="49"/>
  <c r="U28" i="49" s="1"/>
  <c r="T27" i="49"/>
  <c r="S27" i="49"/>
  <c r="Q27" i="49"/>
  <c r="P27" i="49"/>
  <c r="R27" i="49"/>
  <c r="O27" i="49"/>
  <c r="T26" i="49"/>
  <c r="S26" i="49"/>
  <c r="Q26" i="49"/>
  <c r="P26" i="49"/>
  <c r="R26" i="49"/>
  <c r="O26" i="49"/>
  <c r="T22" i="49"/>
  <c r="S22" i="49"/>
  <c r="Q22" i="49"/>
  <c r="P22" i="49"/>
  <c r="R22" i="49"/>
  <c r="O22" i="49"/>
  <c r="T21" i="49"/>
  <c r="S21" i="49"/>
  <c r="Q21" i="49"/>
  <c r="P21" i="49"/>
  <c r="R21" i="49"/>
  <c r="O21" i="49"/>
  <c r="U21" i="49" s="1"/>
  <c r="T20" i="49"/>
  <c r="S20" i="49"/>
  <c r="Q20" i="49"/>
  <c r="P20" i="49"/>
  <c r="R20" i="49"/>
  <c r="O20" i="49"/>
  <c r="T19" i="49"/>
  <c r="S19" i="49"/>
  <c r="Q19" i="49"/>
  <c r="P19" i="49"/>
  <c r="R19" i="49"/>
  <c r="O19" i="49"/>
  <c r="U19" i="49" s="1"/>
  <c r="T18" i="49"/>
  <c r="S18" i="49"/>
  <c r="Q18" i="49"/>
  <c r="P18" i="49"/>
  <c r="R18" i="49"/>
  <c r="O18" i="49"/>
  <c r="T17" i="49"/>
  <c r="S17" i="49"/>
  <c r="Q17" i="49"/>
  <c r="P17" i="49"/>
  <c r="R17" i="49"/>
  <c r="O17" i="49"/>
  <c r="U17" i="49" s="1"/>
  <c r="T16" i="49"/>
  <c r="S16" i="49"/>
  <c r="Q16" i="49"/>
  <c r="P16" i="49"/>
  <c r="R16" i="49"/>
  <c r="O16" i="49"/>
  <c r="T15" i="49"/>
  <c r="S15" i="49"/>
  <c r="Q15" i="49"/>
  <c r="P15" i="49"/>
  <c r="R15" i="49"/>
  <c r="O15" i="49"/>
  <c r="U15" i="49" s="1"/>
  <c r="T14" i="49"/>
  <c r="S14" i="49"/>
  <c r="Q14" i="49"/>
  <c r="P14" i="49"/>
  <c r="R14" i="49"/>
  <c r="O14" i="49"/>
  <c r="T13" i="49"/>
  <c r="S13" i="49"/>
  <c r="Q13" i="49"/>
  <c r="P13" i="49"/>
  <c r="R13" i="49"/>
  <c r="O13" i="49"/>
  <c r="U13" i="49" s="1"/>
  <c r="AB25" i="74"/>
  <c r="Y25" i="74"/>
  <c r="V25" i="74"/>
  <c r="AA25" i="74"/>
  <c r="X25" i="74"/>
  <c r="U25" i="74"/>
  <c r="Z25" i="74"/>
  <c r="W25" i="74"/>
  <c r="T25" i="74"/>
  <c r="W12" i="74"/>
  <c r="Z12" i="74"/>
  <c r="U12" i="74"/>
  <c r="X12" i="74"/>
  <c r="AA12" i="74"/>
  <c r="V12" i="74"/>
  <c r="Y12" i="74"/>
  <c r="AB12" i="74"/>
  <c r="T13" i="74"/>
  <c r="W13" i="74"/>
  <c r="Z13" i="74"/>
  <c r="U13" i="74"/>
  <c r="X13" i="74"/>
  <c r="AA13" i="74"/>
  <c r="V13" i="74"/>
  <c r="Y13" i="74"/>
  <c r="AB13" i="74"/>
  <c r="T14" i="74"/>
  <c r="W14" i="74"/>
  <c r="Z14" i="74"/>
  <c r="U14" i="74"/>
  <c r="X14" i="74"/>
  <c r="AA14" i="74"/>
  <c r="V14" i="74"/>
  <c r="Y14" i="74"/>
  <c r="AB14" i="74"/>
  <c r="T15" i="74"/>
  <c r="W15" i="74"/>
  <c r="Z15" i="74"/>
  <c r="U15" i="74"/>
  <c r="X15" i="74"/>
  <c r="AA15" i="74"/>
  <c r="V15" i="74"/>
  <c r="Y15" i="74"/>
  <c r="AB15" i="74"/>
  <c r="T16" i="74"/>
  <c r="W16" i="74"/>
  <c r="Z16" i="74"/>
  <c r="U16" i="74"/>
  <c r="X16" i="74"/>
  <c r="AA16" i="74"/>
  <c r="V16" i="74"/>
  <c r="Y16" i="74"/>
  <c r="AB16" i="74"/>
  <c r="T17" i="74"/>
  <c r="W17" i="74"/>
  <c r="Z17" i="74"/>
  <c r="U17" i="74"/>
  <c r="X17" i="74"/>
  <c r="AA17" i="74"/>
  <c r="V17" i="74"/>
  <c r="Y17" i="74"/>
  <c r="AB17" i="74"/>
  <c r="T18" i="74"/>
  <c r="W18" i="74"/>
  <c r="Z18" i="74"/>
  <c r="U18" i="74"/>
  <c r="X18" i="74"/>
  <c r="AA18" i="74"/>
  <c r="V18" i="74"/>
  <c r="Y18" i="74"/>
  <c r="AB18" i="74"/>
  <c r="T19" i="74"/>
  <c r="W19" i="74"/>
  <c r="Z19" i="74"/>
  <c r="U19" i="74"/>
  <c r="X19" i="74"/>
  <c r="AA19" i="74"/>
  <c r="V19" i="74"/>
  <c r="Y19" i="74"/>
  <c r="AB19" i="74"/>
  <c r="T20" i="74"/>
  <c r="W20" i="74"/>
  <c r="Z20" i="74"/>
  <c r="U20" i="74"/>
  <c r="X20" i="74"/>
  <c r="AA20" i="74"/>
  <c r="V20" i="74"/>
  <c r="Y20" i="74"/>
  <c r="AB20" i="74"/>
  <c r="T21" i="74"/>
  <c r="W21" i="74"/>
  <c r="Z21" i="74"/>
  <c r="U21" i="74"/>
  <c r="X21" i="74"/>
  <c r="AA21" i="74"/>
  <c r="V21" i="74"/>
  <c r="Y21" i="74"/>
  <c r="AB21" i="74"/>
  <c r="T12" i="74"/>
  <c r="U29" i="49" l="1"/>
  <c r="U31" i="49"/>
  <c r="U33" i="49"/>
  <c r="U35" i="49"/>
  <c r="U37" i="49"/>
  <c r="U40" i="49"/>
  <c r="U44" i="49"/>
  <c r="V13" i="49"/>
  <c r="V15" i="49"/>
  <c r="V17" i="49"/>
  <c r="V19" i="49"/>
  <c r="V21" i="49"/>
  <c r="V26" i="49"/>
  <c r="V28" i="49"/>
  <c r="V30" i="49"/>
  <c r="V32" i="49"/>
  <c r="V34" i="49"/>
  <c r="V36" i="49"/>
  <c r="V38" i="49"/>
  <c r="V42" i="49"/>
  <c r="U14" i="49"/>
  <c r="U16" i="49"/>
  <c r="U18" i="49"/>
  <c r="U20" i="49"/>
  <c r="U22" i="49"/>
  <c r="V14" i="49"/>
  <c r="V16" i="49"/>
  <c r="V18" i="49"/>
  <c r="V20" i="49"/>
  <c r="V22" i="49"/>
  <c r="V29" i="49"/>
  <c r="V31" i="49"/>
  <c r="V33" i="49"/>
  <c r="V35" i="49"/>
  <c r="V37" i="49"/>
  <c r="V40" i="49"/>
  <c r="V44" i="49"/>
  <c r="U27" i="49"/>
  <c r="V27" i="49"/>
  <c r="U26" i="49"/>
  <c r="AC18" i="74"/>
  <c r="AC14" i="74"/>
  <c r="AC19" i="74"/>
  <c r="AD18" i="74"/>
  <c r="AC15" i="74"/>
  <c r="AD25" i="74"/>
  <c r="AD14" i="74"/>
  <c r="AC12" i="74"/>
  <c r="AD21" i="74"/>
  <c r="AD13" i="74"/>
  <c r="AC21" i="74"/>
  <c r="AD20" i="74"/>
  <c r="AC17" i="74"/>
  <c r="AD16" i="74"/>
  <c r="AC13" i="74"/>
  <c r="AD12" i="74"/>
  <c r="AD17" i="74"/>
  <c r="AC20" i="74"/>
  <c r="AD19" i="74"/>
  <c r="AC16" i="74"/>
  <c r="AD15" i="74"/>
  <c r="AC25" i="74"/>
  <c r="AD22" i="74" l="1"/>
  <c r="U23" i="49"/>
  <c r="V45" i="49"/>
  <c r="U45" i="49"/>
  <c r="AC22" i="74"/>
  <c r="B1" i="74"/>
  <c r="F22" i="74" l="1"/>
  <c r="AG71" i="62" l="1"/>
  <c r="AD71" i="62"/>
  <c r="AA71" i="62"/>
  <c r="X71" i="62"/>
  <c r="AI67" i="62"/>
  <c r="AI64" i="62"/>
  <c r="AI61" i="62"/>
  <c r="AI55" i="62"/>
  <c r="AI52" i="62"/>
  <c r="AI49" i="62"/>
  <c r="AI46" i="62"/>
  <c r="AI71" i="62" s="1"/>
  <c r="AG38" i="62"/>
  <c r="AD38" i="62"/>
  <c r="AA38" i="62"/>
  <c r="X38" i="62"/>
  <c r="AI34" i="62"/>
  <c r="AI31" i="62"/>
  <c r="AI28" i="62"/>
  <c r="AI22" i="62"/>
  <c r="AI19" i="62"/>
  <c r="AI16" i="62"/>
  <c r="AI13" i="62"/>
  <c r="J38" i="23"/>
  <c r="L36" i="23"/>
  <c r="L27" i="23"/>
  <c r="L24" i="23"/>
  <c r="L23" i="23"/>
  <c r="L22" i="23"/>
  <c r="L18" i="23"/>
  <c r="L17" i="23"/>
  <c r="L16" i="23"/>
  <c r="L15" i="23"/>
  <c r="L14" i="23"/>
  <c r="L13" i="23"/>
  <c r="AI38" i="62" l="1"/>
  <c r="L38" i="23"/>
  <c r="C6" i="14" l="1"/>
  <c r="C5" i="14"/>
  <c r="C4" i="14"/>
  <c r="B1" i="14"/>
  <c r="C6" i="30"/>
  <c r="C5" i="30"/>
  <c r="C4" i="30"/>
  <c r="B1" i="30"/>
  <c r="C6" i="48"/>
  <c r="C5" i="48"/>
  <c r="C4" i="48"/>
  <c r="B1" i="48"/>
  <c r="C6" i="62"/>
  <c r="C5" i="62"/>
  <c r="C4" i="62"/>
  <c r="B1" i="62"/>
  <c r="C6" i="23"/>
  <c r="C5" i="23"/>
  <c r="C4" i="23"/>
  <c r="B1" i="23"/>
  <c r="B1" i="49"/>
  <c r="C6" i="49"/>
  <c r="C5" i="49"/>
  <c r="C4" i="49"/>
  <c r="I16" i="23" l="1"/>
  <c r="I18" i="23"/>
  <c r="I17" i="23"/>
  <c r="R71" i="62" l="1"/>
  <c r="O71" i="62"/>
  <c r="L71" i="62"/>
  <c r="I71" i="62"/>
  <c r="T67" i="62"/>
  <c r="T64" i="62"/>
  <c r="T61" i="62"/>
  <c r="T55" i="62"/>
  <c r="T52" i="62"/>
  <c r="T49" i="62"/>
  <c r="T46" i="62"/>
  <c r="T13" i="62"/>
  <c r="G38" i="23"/>
  <c r="I24" i="23"/>
  <c r="I23" i="23"/>
  <c r="I22" i="23"/>
  <c r="I13" i="23"/>
  <c r="I14" i="23"/>
  <c r="I15" i="23"/>
  <c r="T71" i="62" l="1"/>
  <c r="T19" i="62" l="1"/>
  <c r="T16" i="62"/>
  <c r="I38" i="62" l="1"/>
  <c r="T34" i="62" l="1"/>
  <c r="T31" i="62"/>
  <c r="T28" i="62"/>
  <c r="T22" i="62"/>
  <c r="R38" i="62"/>
  <c r="O38" i="62"/>
  <c r="L38" i="62"/>
  <c r="I36" i="23"/>
  <c r="I27" i="23"/>
  <c r="I38" i="23" l="1"/>
  <c r="T38" i="62" l="1"/>
  <c r="O23" i="49" l="1"/>
  <c r="D23" i="49"/>
  <c r="V23" i="49" l="1"/>
</calcChain>
</file>

<file path=xl/sharedStrings.xml><?xml version="1.0" encoding="utf-8"?>
<sst xmlns="http://schemas.openxmlformats.org/spreadsheetml/2006/main" count="400" uniqueCount="197">
  <si>
    <t>Tab</t>
  </si>
  <si>
    <t>Sub-item/Line</t>
  </si>
  <si>
    <t>Assumption/Exception</t>
  </si>
  <si>
    <t>Item</t>
  </si>
  <si>
    <t>Communications Network and Data Collection Head-End</t>
  </si>
  <si>
    <t>Quantity</t>
  </si>
  <si>
    <t>Total</t>
  </si>
  <si>
    <t>2. Insert rows as and if necessary</t>
  </si>
  <si>
    <t>Number of FTEs</t>
  </si>
  <si>
    <t>Work Area (List)</t>
  </si>
  <si>
    <t>Skill Area, Level</t>
  </si>
  <si>
    <t>Indicate duration (months)</t>
  </si>
  <si>
    <t>{add rows as necessary}</t>
  </si>
  <si>
    <t xml:space="preserve">1. See pricing instructions.  </t>
  </si>
  <si>
    <t>1. Field Network Communication Devices</t>
  </si>
  <si>
    <t>2. Field Network Communication Device Installation</t>
  </si>
  <si>
    <t>Example</t>
  </si>
  <si>
    <t>Date</t>
  </si>
  <si>
    <t>File Name</t>
  </si>
  <si>
    <t>Field deployment support</t>
  </si>
  <si>
    <t>Coding to be used for table</t>
  </si>
  <si>
    <t>Technical Requirements &amp; Standards</t>
  </si>
  <si>
    <t>TOTALS</t>
  </si>
  <si>
    <t>Production System</t>
  </si>
  <si>
    <t>Test/Development System</t>
  </si>
  <si>
    <t>1. AMI Head-end (See Requirements for explanation of environments and incremental pricing considerations)</t>
  </si>
  <si>
    <t>Network Communications</t>
  </si>
  <si>
    <t>a. Network Device Installation (list all devices/costs)</t>
  </si>
  <si>
    <t>1. Management &amp; Logistics</t>
  </si>
  <si>
    <t>Implementation Services</t>
  </si>
  <si>
    <t>a. Direct Software License Fees (list all SW, including operating system(s), development tools, performance tools, systems management tools, Systems security tools, Utility tools, Job Scheduling tools, Report distribution tools, tape backup &amp; disk management tools, etc.)</t>
  </si>
  <si>
    <t>Totals</t>
  </si>
  <si>
    <t>1.  AMI System Project Management &amp; Support:</t>
  </si>
  <si>
    <t xml:space="preserve">1. See pricing instructions.  An example of a sample row is provided above. </t>
  </si>
  <si>
    <t>Meter Size</t>
  </si>
  <si>
    <t>1"</t>
  </si>
  <si>
    <t>3"</t>
  </si>
  <si>
    <t>Escalation Assumption, if Applicable</t>
  </si>
  <si>
    <t>1 1/2"</t>
  </si>
  <si>
    <t>2"</t>
  </si>
  <si>
    <t>4"</t>
  </si>
  <si>
    <t>6"</t>
  </si>
  <si>
    <t>8"</t>
  </si>
  <si>
    <t>10"</t>
  </si>
  <si>
    <t>4.  Other</t>
  </si>
  <si>
    <t>5/8"</t>
  </si>
  <si>
    <t xml:space="preserve">Disaster Recovery/Backup </t>
  </si>
  <si>
    <t>QA System</t>
  </si>
  <si>
    <t>Offeror Requested Information</t>
  </si>
  <si>
    <t>Offeror Data</t>
  </si>
  <si>
    <t>Offeror 1</t>
  </si>
  <si>
    <t xml:space="preserve">Offeror </t>
  </si>
  <si>
    <t xml:space="preserve">Offeror: </t>
  </si>
  <si>
    <t>Total Cost</t>
  </si>
  <si>
    <t xml:space="preserve">
a. AMI System Project Management &amp; Deployment Support
</t>
  </si>
  <si>
    <t>b. Testing Management &amp; Support</t>
  </si>
  <si>
    <t>b. Warranty Base</t>
  </si>
  <si>
    <t>b. Back-up Battery</t>
  </si>
  <si>
    <t>2.  AMI Field Operations, Monitoring, Maintenance &amp; Troubleshooting (End-Points and Network):</t>
  </si>
  <si>
    <t>d.  AMI HES Integration</t>
  </si>
  <si>
    <t>e. Data Center Hardware (list all, including servers, memory, storage, tape/backup systems, network cards; external storage array network (SAN), etc.) - If Applicable</t>
  </si>
  <si>
    <t>c. Third party software license fees (list all SW, including RDBMS SW, Query/report writing SW, RDBMS performance tools, Utility tools, etc.)</t>
  </si>
  <si>
    <t>d. Security software license fees (Standards, Devices, Security Mitigation,  Software, Hardware)</t>
  </si>
  <si>
    <t>Install Total</t>
  </si>
  <si>
    <t>3. LAN/WAN / Backhaul Communications</t>
  </si>
  <si>
    <t xml:space="preserve">a.  </t>
  </si>
  <si>
    <t>a. (List all devices required, incl. cost of all mounting HW, cables, antennae, etc.)</t>
  </si>
  <si>
    <t xml:space="preserve">1a1. </t>
  </si>
  <si>
    <t xml:space="preserve">1a2. </t>
  </si>
  <si>
    <t xml:space="preserve">1a3. </t>
  </si>
  <si>
    <t xml:space="preserve">2a1. </t>
  </si>
  <si>
    <t xml:space="preserve">2a2. </t>
  </si>
  <si>
    <t xml:space="preserve">2a3. </t>
  </si>
  <si>
    <t>f. Software and Hardware Planning, Installation, Configuration &amp; Testing (list all services)</t>
  </si>
  <si>
    <t>g. HES System Warranty</t>
  </si>
  <si>
    <t>H. Other costs not included Elsewhere (list)</t>
  </si>
  <si>
    <r>
      <t xml:space="preserve">AMI Head-End: </t>
    </r>
    <r>
      <rPr>
        <b/>
        <sz val="12"/>
        <rFont val="Arial"/>
        <family val="2"/>
      </rPr>
      <t>On Customer Premise</t>
    </r>
  </si>
  <si>
    <r>
      <t xml:space="preserve">AMI Head End: </t>
    </r>
    <r>
      <rPr>
        <b/>
        <sz val="14"/>
        <rFont val="Arial"/>
        <family val="2"/>
      </rPr>
      <t>On Customer Premise</t>
    </r>
  </si>
  <si>
    <r>
      <t xml:space="preserve">AMI Head End: </t>
    </r>
    <r>
      <rPr>
        <b/>
        <sz val="14"/>
        <rFont val="Arial"/>
        <family val="2"/>
      </rPr>
      <t>SaaS</t>
    </r>
  </si>
  <si>
    <t>1a1. Project Management</t>
  </si>
  <si>
    <t>1a2. Network Planning &amp; Design</t>
  </si>
  <si>
    <t>1a3. Network Install</t>
  </si>
  <si>
    <t>b.  Proprietary Software Annual Maintenance</t>
  </si>
  <si>
    <t>10 months</t>
  </si>
  <si>
    <t>RF Technician</t>
  </si>
  <si>
    <t>Items</t>
  </si>
  <si>
    <t>Please provide the name of your company here:</t>
  </si>
  <si>
    <t>Please provide as a hard coded item the date of your submittal here:</t>
  </si>
  <si>
    <t>Please provide as a hard coded item the name of your file here (Please include the name of your company in the file name):</t>
  </si>
  <si>
    <t>Offeror 1.xls</t>
  </si>
  <si>
    <t>Yellow Cell</t>
  </si>
  <si>
    <t>Offeror Information Needed</t>
  </si>
  <si>
    <t>3.  System Testing and Acceptance</t>
  </si>
  <si>
    <t>PILOT</t>
  </si>
  <si>
    <t>Full Deployment</t>
  </si>
  <si>
    <t>Pilot</t>
  </si>
  <si>
    <t>Communications Module</t>
  </si>
  <si>
    <t>FULL DEPLOYMENT</t>
  </si>
  <si>
    <t>3/4"</t>
  </si>
  <si>
    <t>Meter with encoder/register and integrated communications module</t>
  </si>
  <si>
    <t>Meter with encoder/register - no communications module</t>
  </si>
  <si>
    <r>
      <t xml:space="preserve">Meter with encoder/register and integrated communications module - </t>
    </r>
    <r>
      <rPr>
        <b/>
        <u/>
        <sz val="10"/>
        <color rgb="FF0070C0"/>
        <rFont val="Arial"/>
        <family val="2"/>
      </rPr>
      <t xml:space="preserve">Standard Warranty </t>
    </r>
  </si>
  <si>
    <r>
      <t xml:space="preserve">Meter with encoder/register and integrated communications module - </t>
    </r>
    <r>
      <rPr>
        <b/>
        <u/>
        <sz val="10"/>
        <color rgb="FF0070C0"/>
        <rFont val="Arial"/>
        <family val="2"/>
      </rPr>
      <t>Extended Warranty</t>
    </r>
  </si>
  <si>
    <t xml:space="preserve">Communications Module </t>
  </si>
  <si>
    <r>
      <t xml:space="preserve">Communications Module </t>
    </r>
    <r>
      <rPr>
        <b/>
        <u/>
        <sz val="10"/>
        <color rgb="FF0070C0"/>
        <rFont val="Arial"/>
        <family val="2"/>
      </rPr>
      <t>Standard</t>
    </r>
    <r>
      <rPr>
        <b/>
        <sz val="10"/>
        <color rgb="FF0070C0"/>
        <rFont val="Arial"/>
        <family val="2"/>
      </rPr>
      <t xml:space="preserve"> Warranty </t>
    </r>
  </si>
  <si>
    <r>
      <t xml:space="preserve">Communications Module </t>
    </r>
    <r>
      <rPr>
        <b/>
        <u/>
        <sz val="10"/>
        <color rgb="FF0070C0"/>
        <rFont val="Arial"/>
        <family val="2"/>
      </rPr>
      <t>Extended</t>
    </r>
    <r>
      <rPr>
        <b/>
        <sz val="10"/>
        <color rgb="FF0070C0"/>
        <rFont val="Arial"/>
        <family val="2"/>
      </rPr>
      <t xml:space="preserve"> Warranty </t>
    </r>
  </si>
  <si>
    <t>AMI Pricing Workbook</t>
  </si>
  <si>
    <t>Instructions</t>
  </si>
  <si>
    <t>Offeror is required to provide pricing on each tab for both Pilot and Full Deployment scenarios.</t>
  </si>
  <si>
    <t xml:space="preserve">Escalation Assumption, if applicable </t>
  </si>
  <si>
    <t>Services</t>
  </si>
  <si>
    <t>Up front cost (Any lump sum initial cost paid by SAWS)</t>
  </si>
  <si>
    <t>NaaS offering must include services that ensure solution achieves requirements articulated in the SAWS AMI Technology workbook.</t>
  </si>
  <si>
    <t>AMI TECHNOLOGY PRICING SCHEDULE, Tab 4 Network as a Service (NaaS) Pricing</t>
  </si>
  <si>
    <t>Cost for these resources shall be included in Tab 6 Impl. Services &amp; Options.</t>
  </si>
  <si>
    <t>A cell highlighted in yellow indicates that Offeror information is needed:</t>
  </si>
  <si>
    <t>Meter Manufacturer</t>
  </si>
  <si>
    <t>Module Manufacturer</t>
  </si>
  <si>
    <t xml:space="preserve">Integrated Interpreter (Encoder/Register/
Communications Module) </t>
  </si>
  <si>
    <t>5.  Other</t>
  </si>
  <si>
    <t>a.  List device(s) here</t>
  </si>
  <si>
    <t>c. Warranty Extended</t>
  </si>
  <si>
    <t>4.  Supplemental Antennae to enable Communications Module or Static Meter communication</t>
  </si>
  <si>
    <t>Escalation Assumption, if applicable</t>
  </si>
  <si>
    <t>Indicate if provided directly by Supplier, or if an estimate of SAWS costs to secure from third party</t>
  </si>
  <si>
    <t>Entire System Meets Requirements</t>
  </si>
  <si>
    <r>
      <t xml:space="preserve">AMI Head-End: </t>
    </r>
    <r>
      <rPr>
        <b/>
        <sz val="12"/>
        <rFont val="Arial"/>
        <family val="2"/>
      </rPr>
      <t>Software as a Service (SaaS)</t>
    </r>
  </si>
  <si>
    <t>2.  AMI System Operations, Monitoring, Maintenance &amp; Troubleshooting:</t>
  </si>
  <si>
    <t>Max Total</t>
  </si>
  <si>
    <t>Sum of Max Volume Totals per Meter Size:</t>
  </si>
  <si>
    <t>Sum of Max Volume per Meter Size:</t>
  </si>
  <si>
    <t>Total:</t>
  </si>
  <si>
    <t>Tab 1 - Water Communications Module Pricing</t>
  </si>
  <si>
    <t>Tab 2 - Static Water Meter Pricing</t>
  </si>
  <si>
    <t>New Communication Module (Minimum Quantity)</t>
  </si>
  <si>
    <t>New Communication Module (Maximum Quantity)</t>
  </si>
  <si>
    <t>New Meter (Minimum Quantity)</t>
  </si>
  <si>
    <t>New Meter (Maximum Quantity)</t>
  </si>
  <si>
    <t>For Tabs 1 and 2: Offeror propose "Minimum" and "Maximum" ranges are provided for water communication modules and static water meters respectively. SAWS will pay the Offeror Unit Price for quantities of devices which fall within this minimum/maximum range. If the quantity of devices for a commodity exceeds the maximum end of a range, then the Offeror will be paid the unit price for all of the quantity of devices in the current range, plus the number of devices times the Offeror's unit price for the next range. This will continue to occur until the total quantity of devices is reached.</t>
  </si>
  <si>
    <t>Communications Module (Unit Price)</t>
  </si>
  <si>
    <t xml:space="preserve">Integrated Interpreters (Encoder/Register/
Communications Module) (Unit Price) </t>
  </si>
  <si>
    <t>Communications Module Standard Warranty (Unit Price)</t>
  </si>
  <si>
    <t>Communications Module Extended Warranty (Unit Price)</t>
  </si>
  <si>
    <t>Integrated Interpreter (Encoder/Register/
Communications Module) Standard Warranty (Unit Price)</t>
  </si>
  <si>
    <t>Integrated Interpreter (Encoder/Register/
Communications Module) Extended Warranty (Unit Price)</t>
  </si>
  <si>
    <t>Meter with encoder/register and integrated communications module (Unit Price)</t>
  </si>
  <si>
    <t>Meter with encoder/register - no communications module (Unit Price)</t>
  </si>
  <si>
    <t xml:space="preserve">Communications Module (Unit Price) </t>
  </si>
  <si>
    <t>Meter with encoder/register and integrated communications module - Standard Warranty (Unit Price)</t>
  </si>
  <si>
    <t>Meter with encoder/register - no communications module - Standard Warranty  (Unit Price)</t>
  </si>
  <si>
    <t xml:space="preserve">Communications Module - Standard Warranty  (Unit Price) </t>
  </si>
  <si>
    <t>Meter with encoder/register and integrated communications module - Extended Warranty (Unit Price)</t>
  </si>
  <si>
    <t>Meter with encoder/register - no communications module - Extended Warranty  (Unit Price)</t>
  </si>
  <si>
    <t xml:space="preserve">Communications Module - Extended Warranty  (Unit Price) </t>
  </si>
  <si>
    <t>Unit Price</t>
  </si>
  <si>
    <r>
      <t xml:space="preserve">On Tab 1: Offeror </t>
    </r>
    <r>
      <rPr>
        <u/>
        <sz val="12"/>
        <rFont val="Arial"/>
        <family val="2"/>
      </rPr>
      <t>must</t>
    </r>
    <r>
      <rPr>
        <sz val="12"/>
        <rFont val="Arial"/>
        <family val="2"/>
      </rPr>
      <t xml:space="preserve"> provide pricing for the water communications module.  Offeror has the </t>
    </r>
    <r>
      <rPr>
        <u/>
        <sz val="12"/>
        <rFont val="Arial"/>
        <family val="2"/>
      </rPr>
      <t>option</t>
    </r>
    <r>
      <rPr>
        <sz val="12"/>
        <rFont val="Arial"/>
        <family val="2"/>
      </rPr>
      <t xml:space="preserve"> to provide pricing for an integrated encoder/register/water communications module. </t>
    </r>
  </si>
  <si>
    <r>
      <t xml:space="preserve">Integrated Interpreter (Encoder/Register/
Communications Module) </t>
    </r>
    <r>
      <rPr>
        <b/>
        <u/>
        <sz val="10"/>
        <color theme="7" tint="-0.249977111117893"/>
        <rFont val="Arial"/>
        <family val="2"/>
      </rPr>
      <t>Standard</t>
    </r>
    <r>
      <rPr>
        <b/>
        <sz val="10"/>
        <color theme="7" tint="-0.249977111117893"/>
        <rFont val="Arial"/>
        <family val="2"/>
      </rPr>
      <t xml:space="preserve"> Warranty </t>
    </r>
  </si>
  <si>
    <r>
      <t xml:space="preserve">Integrated Interpreter (Encoder/Register/
Communications Module) </t>
    </r>
    <r>
      <rPr>
        <b/>
        <u/>
        <sz val="10"/>
        <color theme="7" tint="-0.249977111117893"/>
        <rFont val="Arial"/>
        <family val="2"/>
      </rPr>
      <t>Extended</t>
    </r>
    <r>
      <rPr>
        <b/>
        <sz val="10"/>
        <color theme="7" tint="-0.249977111117893"/>
        <rFont val="Arial"/>
        <family val="2"/>
      </rPr>
      <t xml:space="preserve"> Warranty </t>
    </r>
  </si>
  <si>
    <t>Total Communications Module</t>
  </si>
  <si>
    <t xml:space="preserve">Total Integrated Interpreter (Encoder/Register/
Communications Module) </t>
  </si>
  <si>
    <t>2. SAWS to procure new encoder/registers; however, SAWS is interested in integrated interpreter (combined encoder/register/communications module) pricing</t>
  </si>
  <si>
    <t>3. SAWS to procure any needed positive displacement meters</t>
  </si>
  <si>
    <r>
      <t xml:space="preserve">Communications Module - </t>
    </r>
    <r>
      <rPr>
        <b/>
        <u/>
        <sz val="10"/>
        <color theme="8" tint="-0.249977111117893"/>
        <rFont val="Arial"/>
        <family val="2"/>
      </rPr>
      <t>Standard Warranty</t>
    </r>
    <r>
      <rPr>
        <b/>
        <sz val="10"/>
        <color theme="8" tint="-0.249977111117893"/>
        <rFont val="Arial"/>
        <family val="2"/>
      </rPr>
      <t xml:space="preserve"> </t>
    </r>
  </si>
  <si>
    <r>
      <t xml:space="preserve">Communications Module - </t>
    </r>
    <r>
      <rPr>
        <b/>
        <u/>
        <sz val="10"/>
        <color theme="8" tint="-0.249977111117893"/>
        <rFont val="Arial"/>
        <family val="2"/>
      </rPr>
      <t>Extended Warranty</t>
    </r>
    <r>
      <rPr>
        <b/>
        <sz val="10"/>
        <color theme="8" tint="-0.249977111117893"/>
        <rFont val="Arial"/>
        <family val="2"/>
      </rPr>
      <t xml:space="preserve"> </t>
    </r>
  </si>
  <si>
    <r>
      <t xml:space="preserve">Meter with encoder/register - no communications module - </t>
    </r>
    <r>
      <rPr>
        <b/>
        <u/>
        <sz val="10"/>
        <color theme="7" tint="-0.499984740745262"/>
        <rFont val="Arial"/>
        <family val="2"/>
      </rPr>
      <t xml:space="preserve">Standard Warranty </t>
    </r>
  </si>
  <si>
    <r>
      <t xml:space="preserve">Meter with encoder/register - no communications module - </t>
    </r>
    <r>
      <rPr>
        <b/>
        <u/>
        <sz val="10"/>
        <color theme="7" tint="-0.499984740745262"/>
        <rFont val="Arial"/>
        <family val="2"/>
      </rPr>
      <t>Extended Warranty</t>
    </r>
  </si>
  <si>
    <t>Total Meter with encoder/register and integrated communications module</t>
  </si>
  <si>
    <t>Total Meter with encoder/register - no communications module PLUS Communications Module</t>
  </si>
  <si>
    <r>
      <t xml:space="preserve">On Tab 2: Offeror must provide pricing for a static meter solution. Offeror has the </t>
    </r>
    <r>
      <rPr>
        <u/>
        <sz val="12"/>
        <rFont val="Arial"/>
        <family val="2"/>
      </rPr>
      <t>option</t>
    </r>
    <r>
      <rPr>
        <sz val="12"/>
        <rFont val="Arial"/>
        <family val="2"/>
      </rPr>
      <t xml:space="preserve"> of providing pricing for a static meter integrated with a water communications module </t>
    </r>
    <r>
      <rPr>
        <u/>
        <sz val="12"/>
        <rFont val="Arial"/>
        <family val="2"/>
      </rPr>
      <t>OR</t>
    </r>
    <r>
      <rPr>
        <sz val="12"/>
        <rFont val="Arial"/>
        <family val="2"/>
      </rPr>
      <t xml:space="preserve"> separate pricing for a static meter (without a water communications module) and a water communications module.</t>
    </r>
  </si>
  <si>
    <t>Tab 3 Network Communications Pricing</t>
  </si>
  <si>
    <t>On each tab, Offeror should use the "Offeror assumptions, notes and clarifications" column to provide any pertinent information.  For example, if pricing for a standard warranty is included in the unit price of a device, indicate as such in the "Offeror assumptions, notes and clarifications" column.</t>
  </si>
  <si>
    <t>Offeror assumptions, notes and clarifications</t>
  </si>
  <si>
    <t>c.  Transition to Operations</t>
  </si>
  <si>
    <t>Tab 6 Implementation Services &amp; Options Pricing</t>
  </si>
  <si>
    <t>Tab 5 AMI Head End System</t>
  </si>
  <si>
    <t>Tab 7 - Resources</t>
  </si>
  <si>
    <t>Tab 8 - Assumptions</t>
  </si>
  <si>
    <t>a. Set-up fees (indicate if per meter or network device)</t>
  </si>
  <si>
    <t>b. Annual fees (indicate if per meter or network device)</t>
  </si>
  <si>
    <t>On Tab 3: Offeror must provide pricing for all infrastructure necessary to facilitate AMI communication.</t>
  </si>
  <si>
    <t>On Tab 4: Offeror must provide pricing to faciliate a network as a service (NaaS) operation and maintenance of the AMI communications network for the full 20 year operating life of the AMI solution.</t>
  </si>
  <si>
    <t>On Tab 5: Offeror must provide pricing for the AMI head-end solution implemented either as a software as a service (SaaS) or as an on customer premise solution.  The SaaS offering is expected to continue for the full 20 year operating life of the AMI solution.  For both the pilot period and full deployment, Offeror must provide pricing for all environments requested.</t>
  </si>
  <si>
    <t>Tabs 6 and 7 are complementary.  On tab 6, Offeror must provide pricing for all professional implementation services required during the pilot and full deployment periods.  On tab 7, Offeror must provide the resources utilized to deliver the professional implementation services priced on tab 6.</t>
  </si>
  <si>
    <t>On Tab 8: Offeror is requested to list all assumptions associated with their proposed pricing.</t>
  </si>
  <si>
    <t>Unit Cost</t>
  </si>
  <si>
    <t>Based on what unit (e.g. endpoint, network device)?</t>
  </si>
  <si>
    <t>Timeframe (one time, per month, per year, ?)</t>
  </si>
  <si>
    <t>3. If pricing is by endpoint, please refer to Appendix 6 - AMI Water Deployment Plan.  If pricing is by any other unit type, specify the unit type and the assumptions around unit type deployment schedule.</t>
  </si>
  <si>
    <t>Ongoing cost (Any periodic cost paid by SAWS during the period that Offeror provides NaaS)</t>
  </si>
  <si>
    <t>Buy-down cost (Any additional cost that can be paid by SAWS to reduce the periodic cost)</t>
  </si>
  <si>
    <t>3. 1-time fee; applies to Network Communications installation pricing only (see RFCSP)</t>
  </si>
  <si>
    <t>Other</t>
  </si>
  <si>
    <t>2. Payment &amp; Performance Bonds</t>
  </si>
  <si>
    <t>1-time fee; see RFCSP</t>
  </si>
  <si>
    <t>a. Payment Bond</t>
  </si>
  <si>
    <t>n/a</t>
  </si>
  <si>
    <t>b. Performance 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</si>
</sst>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
    <numFmt numFmtId="165" formatCode="&quot;$&quot;#,##0"/>
    <numFmt numFmtId="166" formatCode="[$-409]d\-mmm\-yy;@"/>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theme="1"/>
      <name val="Arial"/>
      <family val="2"/>
    </font>
    <font>
      <b/>
      <sz val="12"/>
      <name val="Arial"/>
      <family val="2"/>
    </font>
    <font>
      <b/>
      <sz val="8"/>
      <name val="Arial"/>
      <family val="2"/>
    </font>
    <font>
      <i/>
      <sz val="8"/>
      <name val="Arial"/>
      <family val="2"/>
    </font>
    <font>
      <b/>
      <sz val="8"/>
      <color theme="1"/>
      <name val="Arial"/>
      <family val="2"/>
    </font>
    <font>
      <b/>
      <sz val="11"/>
      <name val="Arial"/>
      <family val="2"/>
    </font>
    <font>
      <i/>
      <sz val="10"/>
      <name val="Arial"/>
      <family val="2"/>
    </font>
    <font>
      <sz val="11"/>
      <name val="Arial"/>
      <family val="2"/>
    </font>
    <font>
      <sz val="10"/>
      <name val="Arial"/>
      <family val="2"/>
    </font>
    <font>
      <b/>
      <sz val="10"/>
      <color rgb="FF0070C0"/>
      <name val="Arial"/>
      <family val="2"/>
    </font>
    <font>
      <b/>
      <sz val="14"/>
      <name val="Arial"/>
      <family val="2"/>
    </font>
    <font>
      <sz val="12"/>
      <name val="Arial"/>
      <family val="2"/>
    </font>
    <font>
      <b/>
      <u/>
      <sz val="10"/>
      <color rgb="FF0070C0"/>
      <name val="Arial"/>
      <family val="2"/>
    </font>
    <font>
      <u/>
      <sz val="12"/>
      <name val="Arial"/>
      <family val="2"/>
    </font>
    <font>
      <b/>
      <sz val="10"/>
      <color theme="7" tint="-0.249977111117893"/>
      <name val="Arial"/>
      <family val="2"/>
    </font>
    <font>
      <b/>
      <u/>
      <sz val="10"/>
      <color theme="7" tint="-0.249977111117893"/>
      <name val="Arial"/>
      <family val="2"/>
    </font>
    <font>
      <b/>
      <sz val="10"/>
      <color theme="8" tint="-0.249977111117893"/>
      <name val="Arial"/>
      <family val="2"/>
    </font>
    <font>
      <b/>
      <u/>
      <sz val="10"/>
      <color theme="8" tint="-0.249977111117893"/>
      <name val="Arial"/>
      <family val="2"/>
    </font>
    <font>
      <b/>
      <sz val="10"/>
      <color theme="7" tint="-0.499984740745262"/>
      <name val="Arial"/>
      <family val="2"/>
    </font>
    <font>
      <b/>
      <u/>
      <sz val="10"/>
      <color theme="7" tint="-0.499984740745262"/>
      <name val="Arial"/>
      <family val="2"/>
    </font>
    <font>
      <b/>
      <i/>
      <sz val="10"/>
      <color rgb="FFFF0000"/>
      <name val="Arial"/>
      <family val="2"/>
    </font>
    <font>
      <b/>
      <sz val="9"/>
      <color theme="1"/>
      <name val="Arial"/>
      <family val="2"/>
    </font>
    <font>
      <sz val="9"/>
      <name val="Arial"/>
      <family val="2"/>
    </font>
    <font>
      <b/>
      <sz val="9"/>
      <name val="Arial"/>
      <family val="2"/>
    </font>
    <font>
      <sz val="9"/>
      <name val="Tw Cen MT"/>
      <family val="2"/>
    </font>
    <font>
      <b/>
      <i/>
      <sz val="10"/>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CC00"/>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9FF78"/>
        <bgColor indexed="64"/>
      </patternFill>
    </fill>
    <fill>
      <patternFill patternType="solid">
        <fgColor theme="7" tint="0.79998168889431442"/>
        <bgColor indexed="64"/>
      </patternFill>
    </fill>
  </fills>
  <borders count="9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medium">
        <color theme="1" tint="0.14999847407452621"/>
      </bottom>
      <diagonal/>
    </border>
    <border>
      <left style="thin">
        <color theme="0" tint="-0.34998626667073579"/>
      </left>
      <right/>
      <top/>
      <bottom style="medium">
        <color theme="1" tint="0.14999847407452621"/>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4"/>
      </top>
      <bottom style="thin">
        <color theme="0" tint="-0.34998626667073579"/>
      </bottom>
      <diagonal/>
    </border>
    <border>
      <left/>
      <right/>
      <top style="thin">
        <color indexed="64"/>
      </top>
      <bottom/>
      <diagonal/>
    </border>
    <border>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theme="1" tint="0.14999847407452621"/>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theme="0" tint="-0.34998626667073579"/>
      </right>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right style="thin">
        <color theme="0" tint="-0.34998626667073579"/>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34998626667073579"/>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0" tint="-0.34998626667073579"/>
      </right>
      <top/>
      <bottom/>
      <diagonal/>
    </border>
    <border>
      <left style="thin">
        <color theme="0" tint="-0.34998626667073579"/>
      </left>
      <right/>
      <top style="medium">
        <color indexed="64"/>
      </top>
      <bottom/>
      <diagonal/>
    </border>
    <border>
      <left/>
      <right/>
      <top/>
      <bottom style="thin">
        <color theme="0" tint="-0.34998626667073579"/>
      </bottom>
      <diagonal/>
    </border>
    <border>
      <left/>
      <right style="medium">
        <color indexed="64"/>
      </right>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14">
    <xf numFmtId="164" fontId="0" fillId="0" borderId="0">
      <alignment horizontal="left" wrapText="1"/>
    </xf>
    <xf numFmtId="164" fontId="8" fillId="0" borderId="0">
      <alignment horizontal="left" wrapText="1"/>
    </xf>
    <xf numFmtId="0" fontId="5" fillId="0" borderId="0"/>
    <xf numFmtId="166" fontId="5" fillId="0" borderId="0">
      <alignment horizontal="left" wrapText="1"/>
    </xf>
    <xf numFmtId="43" fontId="10" fillId="0" borderId="0" applyFont="0" applyFill="0" applyBorder="0" applyAlignment="0" applyProtection="0"/>
    <xf numFmtId="44" fontId="4" fillId="0" borderId="0" applyFont="0" applyFill="0" applyBorder="0" applyAlignment="0" applyProtection="0"/>
    <xf numFmtId="0" fontId="5" fillId="0" borderId="0"/>
    <xf numFmtId="164" fontId="5" fillId="0" borderId="0">
      <alignment horizontal="left" wrapText="1"/>
    </xf>
    <xf numFmtId="0" fontId="3" fillId="0" borderId="0"/>
    <xf numFmtId="0" fontId="2" fillId="0" borderId="0"/>
    <xf numFmtId="164" fontId="5" fillId="0" borderId="0">
      <alignment horizontal="left" wrapText="1"/>
    </xf>
    <xf numFmtId="0" fontId="1" fillId="0" borderId="0"/>
    <xf numFmtId="44" fontId="19" fillId="0" borderId="0" applyFont="0" applyFill="0" applyBorder="0" applyAlignment="0" applyProtection="0"/>
    <xf numFmtId="14" fontId="19" fillId="0" borderId="0">
      <alignment horizontal="left" wrapText="1"/>
    </xf>
  </cellStyleXfs>
  <cellXfs count="621">
    <xf numFmtId="0" fontId="0" fillId="0" borderId="0" xfId="0" applyNumberFormat="1" applyAlignment="1"/>
    <xf numFmtId="0" fontId="7" fillId="0" borderId="0" xfId="0" applyNumberFormat="1" applyFont="1" applyFill="1" applyAlignment="1">
      <alignment vertical="center"/>
    </xf>
    <xf numFmtId="0" fontId="7" fillId="0" borderId="0" xfId="0" applyNumberFormat="1" applyFont="1" applyFill="1" applyAlignment="1"/>
    <xf numFmtId="0" fontId="7" fillId="0" borderId="0" xfId="0" applyNumberFormat="1" applyFont="1" applyAlignment="1"/>
    <xf numFmtId="0" fontId="5" fillId="0" borderId="0" xfId="0" applyNumberFormat="1" applyFont="1" applyAlignment="1"/>
    <xf numFmtId="0" fontId="5" fillId="0" borderId="0" xfId="0" applyNumberFormat="1" applyFont="1" applyFill="1" applyAlignment="1">
      <alignment vertical="center"/>
    </xf>
    <xf numFmtId="0" fontId="5" fillId="0" borderId="0" xfId="0" applyNumberFormat="1" applyFont="1" applyFill="1" applyAlignment="1">
      <alignment horizontal="center" vertical="center"/>
    </xf>
    <xf numFmtId="0" fontId="17" fillId="0" borderId="4"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0" fontId="17" fillId="3" borderId="4" xfId="0" applyNumberFormat="1" applyFont="1" applyFill="1" applyBorder="1" applyAlignment="1">
      <alignment horizontal="center" vertical="center"/>
    </xf>
    <xf numFmtId="0" fontId="17" fillId="3" borderId="6" xfId="0" applyNumberFormat="1" applyFont="1" applyFill="1" applyBorder="1" applyAlignment="1">
      <alignment horizontal="center" vertical="center"/>
    </xf>
    <xf numFmtId="0" fontId="5" fillId="0" borderId="0" xfId="2" applyFont="1" applyAlignment="1">
      <alignment vertical="center"/>
    </xf>
    <xf numFmtId="0" fontId="17" fillId="0" borderId="0" xfId="0" applyNumberFormat="1" applyFont="1" applyFill="1" applyAlignment="1">
      <alignment vertical="center"/>
    </xf>
    <xf numFmtId="0" fontId="9" fillId="3" borderId="42" xfId="0" applyNumberFormat="1" applyFont="1" applyFill="1" applyBorder="1" applyAlignment="1">
      <alignment horizontal="left" vertical="center" indent="1"/>
    </xf>
    <xf numFmtId="0" fontId="5" fillId="0" borderId="21" xfId="0" applyNumberFormat="1" applyFont="1" applyFill="1" applyBorder="1" applyAlignment="1">
      <alignment horizontal="left" vertical="center" indent="2"/>
    </xf>
    <xf numFmtId="0" fontId="9" fillId="0" borderId="20" xfId="0" applyNumberFormat="1" applyFont="1" applyFill="1" applyBorder="1" applyAlignment="1">
      <alignment horizontal="left" vertical="center" indent="2"/>
    </xf>
    <xf numFmtId="0" fontId="9" fillId="0" borderId="21" xfId="0" applyNumberFormat="1" applyFont="1" applyFill="1" applyBorder="1" applyAlignment="1">
      <alignment vertical="center"/>
    </xf>
    <xf numFmtId="0" fontId="9" fillId="0" borderId="21" xfId="0" applyNumberFormat="1" applyFont="1" applyFill="1" applyBorder="1" applyAlignment="1">
      <alignment horizontal="left" vertical="center" wrapText="1"/>
    </xf>
    <xf numFmtId="0" fontId="9" fillId="0" borderId="21" xfId="0" applyNumberFormat="1" applyFont="1" applyFill="1" applyBorder="1" applyAlignment="1">
      <alignment horizontal="left" vertical="center"/>
    </xf>
    <xf numFmtId="0" fontId="5" fillId="0" borderId="0" xfId="0" applyNumberFormat="1" applyFont="1" applyAlignment="1">
      <alignment horizontal="center" vertical="center"/>
    </xf>
    <xf numFmtId="0" fontId="5" fillId="0" borderId="0" xfId="0" applyNumberFormat="1" applyFont="1" applyFill="1" applyAlignment="1"/>
    <xf numFmtId="0" fontId="17" fillId="0" borderId="0" xfId="0" applyNumberFormat="1" applyFont="1" applyFill="1" applyAlignment="1"/>
    <xf numFmtId="0" fontId="0" fillId="0" borderId="0" xfId="0" applyNumberFormat="1" applyAlignment="1">
      <alignment horizontal="center" vertical="center"/>
    </xf>
    <xf numFmtId="0" fontId="5" fillId="9" borderId="6" xfId="0" applyNumberFormat="1" applyFont="1" applyFill="1" applyBorder="1" applyAlignment="1">
      <alignment horizontal="center" vertical="center"/>
    </xf>
    <xf numFmtId="0" fontId="5" fillId="0" borderId="0" xfId="0" applyNumberFormat="1" applyFont="1" applyAlignment="1">
      <alignment horizontal="center"/>
    </xf>
    <xf numFmtId="0" fontId="9" fillId="0" borderId="0" xfId="7" applyNumberFormat="1" applyFont="1" applyAlignment="1">
      <alignment vertical="center"/>
    </xf>
    <xf numFmtId="0" fontId="5" fillId="0" borderId="0" xfId="7" applyNumberFormat="1" applyAlignment="1">
      <alignment vertical="center"/>
    </xf>
    <xf numFmtId="0" fontId="5" fillId="0" borderId="0" xfId="7" applyNumberFormat="1" applyFill="1" applyBorder="1" applyAlignment="1">
      <alignment vertical="center"/>
    </xf>
    <xf numFmtId="0" fontId="5" fillId="2" borderId="0" xfId="0" applyNumberFormat="1" applyFont="1" applyFill="1" applyBorder="1" applyAlignment="1">
      <alignment horizontal="center" vertical="center"/>
    </xf>
    <xf numFmtId="0" fontId="5" fillId="7" borderId="21" xfId="0" applyNumberFormat="1" applyFont="1" applyFill="1" applyBorder="1" applyAlignment="1">
      <alignment horizontal="left" vertical="center" indent="2"/>
    </xf>
    <xf numFmtId="0" fontId="5" fillId="7" borderId="4" xfId="0" applyNumberFormat="1" applyFont="1" applyFill="1" applyBorder="1" applyAlignment="1">
      <alignment horizontal="center" vertical="center"/>
    </xf>
    <xf numFmtId="0" fontId="5" fillId="7" borderId="6" xfId="0" applyNumberFormat="1" applyFont="1" applyFill="1" applyBorder="1" applyAlignment="1">
      <alignment horizontal="center" vertical="center"/>
    </xf>
    <xf numFmtId="0" fontId="5" fillId="0" borderId="0" xfId="0" applyNumberFormat="1" applyFont="1" applyFill="1" applyAlignment="1">
      <alignment wrapText="1"/>
    </xf>
    <xf numFmtId="0" fontId="5" fillId="0" borderId="0" xfId="0" applyNumberFormat="1" applyFont="1" applyAlignment="1">
      <alignment wrapText="1"/>
    </xf>
    <xf numFmtId="0" fontId="5" fillId="13" borderId="21" xfId="0" applyNumberFormat="1" applyFont="1" applyFill="1" applyBorder="1" applyAlignment="1">
      <alignment horizontal="left" vertical="center" indent="2"/>
    </xf>
    <xf numFmtId="0" fontId="5" fillId="13" borderId="4" xfId="0" applyNumberFormat="1" applyFont="1" applyFill="1" applyBorder="1" applyAlignment="1">
      <alignment horizontal="center" vertical="center"/>
    </xf>
    <xf numFmtId="0" fontId="5" fillId="13" borderId="6" xfId="0" applyNumberFormat="1" applyFont="1" applyFill="1" applyBorder="1" applyAlignment="1">
      <alignment horizontal="center" vertical="center"/>
    </xf>
    <xf numFmtId="0" fontId="5" fillId="9" borderId="21" xfId="0" applyNumberFormat="1" applyFont="1" applyFill="1" applyBorder="1" applyAlignment="1">
      <alignment horizontal="left" vertical="center" indent="2"/>
    </xf>
    <xf numFmtId="0" fontId="5" fillId="9" borderId="4" xfId="0" applyNumberFormat="1" applyFont="1" applyFill="1" applyBorder="1" applyAlignment="1">
      <alignment horizontal="center" vertical="center"/>
    </xf>
    <xf numFmtId="0" fontId="9" fillId="17" borderId="13" xfId="0" applyNumberFormat="1" applyFont="1" applyFill="1" applyBorder="1" applyAlignment="1">
      <alignment horizontal="center"/>
    </xf>
    <xf numFmtId="0" fontId="9" fillId="17" borderId="14" xfId="0" applyNumberFormat="1" applyFont="1" applyFill="1" applyBorder="1" applyAlignment="1">
      <alignment horizontal="center"/>
    </xf>
    <xf numFmtId="0" fontId="9" fillId="17" borderId="15" xfId="0" applyNumberFormat="1" applyFont="1" applyFill="1" applyBorder="1" applyAlignment="1">
      <alignment horizontal="center" wrapText="1"/>
    </xf>
    <xf numFmtId="0" fontId="5" fillId="0" borderId="0" xfId="0" applyNumberFormat="1" applyFont="1" applyAlignment="1" applyProtection="1">
      <protection hidden="1"/>
    </xf>
    <xf numFmtId="0" fontId="9" fillId="0" borderId="0" xfId="0" applyNumberFormat="1" applyFont="1" applyAlignment="1" applyProtection="1">
      <protection hidden="1"/>
    </xf>
    <xf numFmtId="0" fontId="5" fillId="0" borderId="0" xfId="0" applyNumberFormat="1" applyFont="1" applyAlignment="1" applyProtection="1">
      <alignment horizontal="center"/>
      <protection hidden="1"/>
    </xf>
    <xf numFmtId="44" fontId="5" fillId="0" borderId="0" xfId="12" applyFont="1" applyAlignment="1" applyProtection="1">
      <protection hidden="1"/>
    </xf>
    <xf numFmtId="0" fontId="5" fillId="2" borderId="0" xfId="0" applyNumberFormat="1" applyFont="1" applyFill="1" applyBorder="1" applyAlignment="1" applyProtection="1">
      <alignment horizontal="center" vertical="center"/>
      <protection hidden="1"/>
    </xf>
    <xf numFmtId="0" fontId="5" fillId="0" borderId="0" xfId="0" applyNumberFormat="1" applyFont="1" applyAlignment="1" applyProtection="1">
      <alignment horizontal="center" vertical="center"/>
      <protection hidden="1"/>
    </xf>
    <xf numFmtId="0" fontId="5" fillId="16" borderId="22" xfId="0" applyNumberFormat="1" applyFont="1" applyFill="1" applyBorder="1" applyAlignment="1" applyProtection="1">
      <alignment horizontal="center" vertical="center" wrapText="1"/>
      <protection hidden="1"/>
    </xf>
    <xf numFmtId="0" fontId="11" fillId="16" borderId="19" xfId="0" applyNumberFormat="1" applyFont="1" applyFill="1" applyBorder="1" applyAlignment="1" applyProtection="1">
      <alignment horizontal="center" vertical="center"/>
      <protection hidden="1"/>
    </xf>
    <xf numFmtId="0" fontId="5" fillId="13" borderId="56" xfId="0" applyNumberFormat="1" applyFont="1" applyFill="1" applyBorder="1" applyAlignment="1" applyProtection="1">
      <alignment horizontal="center" vertical="center"/>
      <protection hidden="1"/>
    </xf>
    <xf numFmtId="0" fontId="11" fillId="16" borderId="18" xfId="0" applyNumberFormat="1" applyFont="1" applyFill="1" applyBorder="1" applyAlignment="1" applyProtection="1">
      <alignment horizontal="center" vertical="center"/>
      <protection hidden="1"/>
    </xf>
    <xf numFmtId="0" fontId="5" fillId="0" borderId="49" xfId="0" applyNumberFormat="1" applyFont="1" applyBorder="1" applyAlignment="1" applyProtection="1">
      <protection hidden="1"/>
    </xf>
    <xf numFmtId="0" fontId="5" fillId="0" borderId="49" xfId="0" applyNumberFormat="1" applyFont="1" applyBorder="1" applyAlignment="1" applyProtection="1">
      <alignment horizontal="center"/>
      <protection hidden="1"/>
    </xf>
    <xf numFmtId="0" fontId="5" fillId="0" borderId="50" xfId="0" applyNumberFormat="1" applyFont="1" applyBorder="1" applyAlignment="1" applyProtection="1">
      <alignment horizontal="center"/>
      <protection hidden="1"/>
    </xf>
    <xf numFmtId="0" fontId="11" fillId="16" borderId="35" xfId="0" applyNumberFormat="1" applyFont="1" applyFill="1" applyBorder="1" applyAlignment="1" applyProtection="1">
      <alignment horizontal="center"/>
      <protection hidden="1"/>
    </xf>
    <xf numFmtId="44" fontId="11" fillId="0" borderId="60" xfId="12" applyFont="1" applyBorder="1" applyAlignment="1" applyProtection="1">
      <alignment horizontal="center"/>
      <protection hidden="1"/>
    </xf>
    <xf numFmtId="165" fontId="11" fillId="0" borderId="60" xfId="0" applyNumberFormat="1" applyFont="1" applyBorder="1" applyAlignment="1" applyProtection="1">
      <alignment horizontal="center"/>
      <protection hidden="1"/>
    </xf>
    <xf numFmtId="0" fontId="5" fillId="0" borderId="48" xfId="0" applyNumberFormat="1" applyFont="1" applyBorder="1" applyAlignment="1" applyProtection="1">
      <protection hidden="1"/>
    </xf>
    <xf numFmtId="0" fontId="9" fillId="0" borderId="48" xfId="0" applyNumberFormat="1" applyFont="1" applyBorder="1" applyAlignment="1" applyProtection="1">
      <alignment horizontal="right"/>
      <protection hidden="1"/>
    </xf>
    <xf numFmtId="0" fontId="5" fillId="0" borderId="48" xfId="0" applyNumberFormat="1" applyFont="1" applyBorder="1" applyAlignment="1" applyProtection="1">
      <alignment horizontal="center"/>
      <protection hidden="1"/>
    </xf>
    <xf numFmtId="165" fontId="11" fillId="0" borderId="0" xfId="0" applyNumberFormat="1" applyFont="1" applyBorder="1" applyAlignment="1" applyProtection="1">
      <alignment horizontal="center"/>
      <protection hidden="1"/>
    </xf>
    <xf numFmtId="44" fontId="11" fillId="0" borderId="0" xfId="12" applyFont="1" applyBorder="1" applyAlignment="1" applyProtection="1">
      <alignment horizontal="center"/>
      <protection hidden="1"/>
    </xf>
    <xf numFmtId="0" fontId="5" fillId="0" borderId="0" xfId="0" applyNumberFormat="1" applyFont="1" applyAlignment="1" applyProtection="1">
      <protection locked="0"/>
    </xf>
    <xf numFmtId="49" fontId="11" fillId="22" borderId="55" xfId="0" applyNumberFormat="1" applyFont="1" applyFill="1" applyBorder="1" applyAlignment="1" applyProtection="1">
      <alignment horizontal="center" vertical="center"/>
      <protection locked="0"/>
    </xf>
    <xf numFmtId="49" fontId="11" fillId="22" borderId="47" xfId="0" applyNumberFormat="1" applyFont="1" applyFill="1" applyBorder="1" applyAlignment="1" applyProtection="1">
      <alignment horizontal="center" vertical="center"/>
      <protection locked="0"/>
    </xf>
    <xf numFmtId="49" fontId="11" fillId="22" borderId="57" xfId="0" applyNumberFormat="1" applyFont="1" applyFill="1" applyBorder="1" applyAlignment="1" applyProtection="1">
      <alignment horizontal="center" vertical="center"/>
      <protection locked="0"/>
    </xf>
    <xf numFmtId="0" fontId="5" fillId="0" borderId="63" xfId="0" applyNumberFormat="1" applyFont="1" applyBorder="1" applyAlignment="1" applyProtection="1">
      <alignment horizontal="center"/>
      <protection locked="0"/>
    </xf>
    <xf numFmtId="0" fontId="5" fillId="0" borderId="48" xfId="0" applyNumberFormat="1" applyFont="1" applyBorder="1" applyAlignment="1" applyProtection="1">
      <alignment horizontal="center"/>
      <protection locked="0"/>
    </xf>
    <xf numFmtId="44" fontId="11" fillId="22" borderId="0" xfId="12" applyFont="1" applyFill="1" applyBorder="1" applyAlignment="1" applyProtection="1">
      <alignment horizontal="center" vertical="center"/>
      <protection locked="0"/>
    </xf>
    <xf numFmtId="0" fontId="5" fillId="0" borderId="0" xfId="0" applyNumberFormat="1"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44" fontId="5" fillId="0" borderId="0" xfId="12" applyFont="1" applyFill="1" applyAlignment="1" applyProtection="1">
      <alignment vertical="center"/>
      <protection hidden="1"/>
    </xf>
    <xf numFmtId="1" fontId="5" fillId="0" borderId="0" xfId="0" applyNumberFormat="1" applyFont="1" applyFill="1" applyAlignment="1" applyProtection="1">
      <alignment vertical="center"/>
      <protection hidden="1"/>
    </xf>
    <xf numFmtId="0" fontId="9" fillId="10" borderId="1" xfId="0" applyNumberFormat="1" applyFont="1" applyFill="1" applyBorder="1" applyAlignment="1" applyProtection="1">
      <alignment horizontal="center" vertical="center"/>
      <protection hidden="1"/>
    </xf>
    <xf numFmtId="0" fontId="5" fillId="13" borderId="44" xfId="2" applyFont="1" applyFill="1" applyBorder="1" applyAlignment="1" applyProtection="1">
      <alignment horizontal="center" vertical="center"/>
      <protection hidden="1"/>
    </xf>
    <xf numFmtId="0" fontId="9" fillId="10" borderId="4" xfId="0" applyNumberFormat="1" applyFont="1" applyFill="1" applyBorder="1" applyAlignment="1" applyProtection="1">
      <alignment horizontal="center" vertical="center"/>
      <protection hidden="1"/>
    </xf>
    <xf numFmtId="166" fontId="5" fillId="13" borderId="3" xfId="2" applyNumberFormat="1" applyFont="1" applyFill="1" applyBorder="1" applyAlignment="1" applyProtection="1">
      <alignment horizontal="center" vertical="center"/>
      <protection hidden="1"/>
    </xf>
    <xf numFmtId="0" fontId="9" fillId="10" borderId="7" xfId="0" applyNumberFormat="1" applyFont="1" applyFill="1" applyBorder="1" applyAlignment="1" applyProtection="1">
      <alignment horizontal="center" vertical="center"/>
      <protection hidden="1"/>
    </xf>
    <xf numFmtId="0" fontId="5" fillId="13" borderId="17" xfId="2" applyFont="1" applyFill="1" applyBorder="1" applyAlignment="1" applyProtection="1">
      <alignment horizontal="center" vertical="center"/>
      <protection hidden="1"/>
    </xf>
    <xf numFmtId="44" fontId="5" fillId="0" borderId="0" xfId="12"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0" fontId="17" fillId="0" borderId="0" xfId="0" applyNumberFormat="1" applyFont="1" applyFill="1" applyAlignment="1" applyProtection="1">
      <alignment vertical="center"/>
      <protection hidden="1"/>
    </xf>
    <xf numFmtId="164" fontId="9" fillId="0" borderId="32" xfId="0" applyFont="1" applyFill="1" applyBorder="1" applyAlignment="1" applyProtection="1">
      <alignment horizontal="left" vertical="center" indent="1"/>
      <protection hidden="1"/>
    </xf>
    <xf numFmtId="44" fontId="11" fillId="0" borderId="33" xfId="12" applyFont="1" applyBorder="1" applyAlignment="1" applyProtection="1">
      <alignment horizontal="center" vertical="center"/>
      <protection hidden="1"/>
    </xf>
    <xf numFmtId="0" fontId="9" fillId="3" borderId="32" xfId="0" applyNumberFormat="1" applyFont="1" applyFill="1" applyBorder="1" applyAlignment="1" applyProtection="1">
      <alignment vertical="center"/>
      <protection hidden="1"/>
    </xf>
    <xf numFmtId="44" fontId="5" fillId="3" borderId="36" xfId="12" applyFont="1" applyFill="1" applyBorder="1" applyAlignment="1" applyProtection="1">
      <alignment vertical="center"/>
      <protection hidden="1"/>
    </xf>
    <xf numFmtId="0" fontId="9" fillId="0" borderId="11" xfId="0" applyNumberFormat="1" applyFont="1" applyFill="1" applyBorder="1" applyAlignment="1" applyProtection="1">
      <alignment horizontal="left" vertical="center" wrapText="1" indent="2"/>
      <protection hidden="1"/>
    </xf>
    <xf numFmtId="44" fontId="5" fillId="0" borderId="3" xfId="12" applyFont="1" applyFill="1" applyBorder="1" applyAlignment="1" applyProtection="1">
      <alignment horizontal="center" vertical="center"/>
      <protection hidden="1"/>
    </xf>
    <xf numFmtId="0" fontId="5" fillId="0" borderId="5" xfId="0" applyNumberFormat="1" applyFont="1" applyFill="1" applyBorder="1" applyAlignment="1" applyProtection="1">
      <alignment horizontal="left" vertical="center" indent="2"/>
      <protection hidden="1"/>
    </xf>
    <xf numFmtId="0" fontId="9" fillId="3" borderId="5" xfId="0" applyNumberFormat="1" applyFont="1" applyFill="1" applyBorder="1" applyAlignment="1" applyProtection="1">
      <alignment vertical="center"/>
      <protection hidden="1"/>
    </xf>
    <xf numFmtId="44" fontId="5" fillId="3" borderId="3" xfId="12" applyFont="1" applyFill="1" applyBorder="1" applyAlignment="1" applyProtection="1">
      <alignment vertical="center"/>
      <protection hidden="1"/>
    </xf>
    <xf numFmtId="0" fontId="9" fillId="0" borderId="5" xfId="0" applyNumberFormat="1" applyFont="1" applyFill="1" applyBorder="1" applyAlignment="1" applyProtection="1">
      <alignment horizontal="left" vertical="center" indent="2"/>
      <protection hidden="1"/>
    </xf>
    <xf numFmtId="0" fontId="9" fillId="0" borderId="5" xfId="0" applyNumberFormat="1" applyFont="1" applyFill="1" applyBorder="1" applyAlignment="1" applyProtection="1">
      <alignment horizontal="left" vertical="center" wrapText="1" indent="2"/>
      <protection hidden="1"/>
    </xf>
    <xf numFmtId="0" fontId="9" fillId="0" borderId="32" xfId="0" applyNumberFormat="1" applyFont="1" applyFill="1" applyBorder="1" applyAlignment="1" applyProtection="1">
      <alignment horizontal="right" vertical="center" indent="4"/>
      <protection hidden="1"/>
    </xf>
    <xf numFmtId="44" fontId="5" fillId="0" borderId="0" xfId="12" applyFont="1" applyFill="1" applyBorder="1" applyAlignment="1" applyProtection="1">
      <alignment vertical="center"/>
      <protection hidden="1"/>
    </xf>
    <xf numFmtId="1" fontId="5" fillId="0" borderId="0" xfId="0" applyNumberFormat="1" applyFont="1" applyFill="1" applyBorder="1" applyAlignment="1" applyProtection="1">
      <alignment vertical="center"/>
      <protection hidden="1"/>
    </xf>
    <xf numFmtId="0" fontId="5" fillId="0" borderId="0" xfId="2" applyFont="1" applyAlignment="1" applyProtection="1">
      <alignment vertical="center"/>
      <protection hidden="1"/>
    </xf>
    <xf numFmtId="0" fontId="5" fillId="0" borderId="0" xfId="2" quotePrefix="1" applyFont="1" applyAlignment="1" applyProtection="1">
      <alignment horizontal="left" vertical="center"/>
      <protection hidden="1"/>
    </xf>
    <xf numFmtId="0" fontId="5" fillId="0" borderId="0" xfId="0" applyNumberFormat="1" applyFont="1" applyFill="1" applyAlignment="1" applyProtection="1">
      <alignment horizontal="center" vertical="center"/>
      <protection locked="0"/>
    </xf>
    <xf numFmtId="44" fontId="5" fillId="3" borderId="13" xfId="12" applyFont="1" applyFill="1" applyBorder="1" applyAlignment="1" applyProtection="1">
      <alignment vertical="center"/>
      <protection locked="0"/>
    </xf>
    <xf numFmtId="1" fontId="5" fillId="3" borderId="14" xfId="0" applyNumberFormat="1" applyFont="1" applyFill="1" applyBorder="1" applyAlignment="1" applyProtection="1">
      <alignment vertical="center"/>
      <protection locked="0"/>
    </xf>
    <xf numFmtId="0" fontId="5" fillId="0" borderId="4" xfId="0" applyNumberFormat="1" applyFont="1" applyFill="1" applyBorder="1" applyAlignment="1" applyProtection="1">
      <alignment horizontal="center" vertical="center"/>
      <protection locked="0"/>
    </xf>
    <xf numFmtId="44" fontId="11" fillId="0" borderId="33" xfId="12" applyFont="1" applyBorder="1" applyAlignment="1" applyProtection="1">
      <alignment horizontal="center" vertical="center"/>
      <protection locked="0"/>
    </xf>
    <xf numFmtId="1" fontId="11" fillId="0" borderId="33" xfId="0" applyNumberFormat="1" applyFont="1" applyBorder="1" applyAlignment="1" applyProtection="1">
      <alignment horizontal="center" vertical="center"/>
      <protection locked="0"/>
    </xf>
    <xf numFmtId="44" fontId="5" fillId="22" borderId="4" xfId="12" applyFont="1" applyFill="1" applyBorder="1" applyAlignment="1" applyProtection="1">
      <alignment horizontal="center" vertical="center"/>
      <protection locked="0"/>
    </xf>
    <xf numFmtId="1" fontId="5" fillId="22" borderId="38" xfId="0" applyNumberFormat="1" applyFont="1" applyFill="1" applyBorder="1" applyAlignment="1" applyProtection="1">
      <alignment horizontal="center" vertical="center"/>
      <protection locked="0"/>
    </xf>
    <xf numFmtId="44" fontId="5" fillId="0" borderId="4" xfId="12" applyFont="1" applyFill="1" applyBorder="1" applyAlignment="1" applyProtection="1">
      <alignment horizontal="center" vertical="center"/>
      <protection locked="0"/>
    </xf>
    <xf numFmtId="1" fontId="5" fillId="0" borderId="38" xfId="0" applyNumberFormat="1" applyFont="1" applyFill="1" applyBorder="1" applyAlignment="1" applyProtection="1">
      <alignment horizontal="center" vertical="center"/>
      <protection locked="0"/>
    </xf>
    <xf numFmtId="44" fontId="5" fillId="3" borderId="4" xfId="12" applyFont="1" applyFill="1" applyBorder="1" applyAlignment="1" applyProtection="1">
      <alignment vertical="center"/>
      <protection locked="0"/>
    </xf>
    <xf numFmtId="1" fontId="5" fillId="3" borderId="38" xfId="0" applyNumberFormat="1" applyFont="1" applyFill="1" applyBorder="1" applyAlignment="1" applyProtection="1">
      <alignment vertical="center"/>
      <protection locked="0"/>
    </xf>
    <xf numFmtId="44" fontId="5" fillId="13" borderId="9" xfId="12" applyFont="1" applyFill="1" applyBorder="1" applyAlignment="1" applyProtection="1">
      <alignment horizontal="center" vertical="center"/>
      <protection locked="0"/>
    </xf>
    <xf numFmtId="1" fontId="5" fillId="13" borderId="38" xfId="0" applyNumberFormat="1" applyFont="1" applyFill="1" applyBorder="1" applyAlignment="1" applyProtection="1">
      <alignment horizontal="center" vertical="center"/>
      <protection locked="0"/>
    </xf>
    <xf numFmtId="44" fontId="5" fillId="0" borderId="9" xfId="12" applyFont="1" applyFill="1" applyBorder="1" applyAlignment="1" applyProtection="1">
      <alignment horizontal="center" vertical="center"/>
      <protection locked="0"/>
    </xf>
    <xf numFmtId="44" fontId="5" fillId="13" borderId="4" xfId="12" applyFont="1" applyFill="1" applyBorder="1" applyAlignment="1" applyProtection="1">
      <alignment horizontal="center" vertical="center"/>
      <protection locked="0"/>
    </xf>
    <xf numFmtId="0" fontId="17" fillId="3" borderId="31" xfId="0" applyNumberFormat="1" applyFont="1" applyFill="1" applyBorder="1" applyAlignment="1" applyProtection="1">
      <alignment horizontal="center" vertical="center"/>
      <protection locked="0"/>
    </xf>
    <xf numFmtId="44" fontId="5" fillId="3" borderId="31" xfId="12" applyFont="1" applyFill="1" applyBorder="1" applyAlignment="1" applyProtection="1">
      <alignment vertical="center"/>
      <protection locked="0"/>
    </xf>
    <xf numFmtId="0" fontId="5" fillId="0" borderId="38" xfId="0" applyNumberFormat="1" applyFont="1" applyFill="1" applyBorder="1" applyAlignment="1" applyProtection="1">
      <alignment horizontal="center" vertical="center"/>
      <protection locked="0"/>
    </xf>
    <xf numFmtId="0" fontId="5" fillId="3" borderId="38" xfId="0" applyNumberFormat="1" applyFont="1" applyFill="1" applyBorder="1" applyAlignment="1" applyProtection="1">
      <alignment horizontal="center" vertical="center" wrapText="1"/>
      <protection locked="0"/>
    </xf>
    <xf numFmtId="0" fontId="5" fillId="16" borderId="22" xfId="0" applyNumberFormat="1" applyFont="1" applyFill="1" applyBorder="1" applyAlignment="1" applyProtection="1">
      <alignment vertical="center"/>
      <protection hidden="1"/>
    </xf>
    <xf numFmtId="0" fontId="5" fillId="16" borderId="18" xfId="0" applyNumberFormat="1" applyFont="1" applyFill="1" applyBorder="1" applyAlignment="1" applyProtection="1">
      <alignment vertical="center"/>
      <protection hidden="1"/>
    </xf>
    <xf numFmtId="0" fontId="0" fillId="0" borderId="0" xfId="0" applyNumberFormat="1" applyAlignment="1" applyProtection="1">
      <protection hidden="1"/>
    </xf>
    <xf numFmtId="0" fontId="0" fillId="13" borderId="25" xfId="0" applyNumberFormat="1" applyFill="1" applyBorder="1" applyAlignment="1" applyProtection="1">
      <protection hidden="1"/>
    </xf>
    <xf numFmtId="14" fontId="0" fillId="13" borderId="25" xfId="0" applyNumberFormat="1" applyFill="1" applyBorder="1" applyAlignment="1" applyProtection="1">
      <alignment horizontal="left"/>
      <protection hidden="1"/>
    </xf>
    <xf numFmtId="0" fontId="0" fillId="13" borderId="27" xfId="0" applyNumberFormat="1" applyFill="1" applyBorder="1" applyAlignment="1" applyProtection="1">
      <protection hidden="1"/>
    </xf>
    <xf numFmtId="0" fontId="0" fillId="13" borderId="0" xfId="0" applyNumberFormat="1" applyFill="1" applyAlignment="1" applyProtection="1">
      <protection hidden="1"/>
    </xf>
    <xf numFmtId="0" fontId="5" fillId="0" borderId="0" xfId="7" applyNumberFormat="1" applyFont="1" applyAlignment="1" applyProtection="1">
      <alignment vertical="center"/>
      <protection hidden="1"/>
    </xf>
    <xf numFmtId="0" fontId="5" fillId="0" borderId="0" xfId="7" applyNumberFormat="1" applyFont="1" applyFill="1" applyBorder="1" applyAlignment="1" applyProtection="1">
      <alignment vertical="center"/>
      <protection hidden="1"/>
    </xf>
    <xf numFmtId="0" fontId="5" fillId="0" borderId="0" xfId="7" applyNumberFormat="1" applyFont="1" applyBorder="1" applyAlignment="1" applyProtection="1">
      <alignment vertical="center"/>
      <protection hidden="1"/>
    </xf>
    <xf numFmtId="0" fontId="5" fillId="0" borderId="0" xfId="7" applyNumberFormat="1" applyFont="1" applyFill="1" applyAlignment="1" applyProtection="1">
      <alignment vertical="center"/>
      <protection hidden="1"/>
    </xf>
    <xf numFmtId="0" fontId="5" fillId="16" borderId="22" xfId="7" applyNumberFormat="1" applyFont="1" applyFill="1" applyBorder="1" applyAlignment="1" applyProtection="1">
      <alignment vertical="center"/>
      <protection hidden="1"/>
    </xf>
    <xf numFmtId="0" fontId="13" fillId="8" borderId="32" xfId="7" quotePrefix="1" applyNumberFormat="1" applyFont="1" applyFill="1" applyBorder="1" applyAlignment="1" applyProtection="1">
      <alignment horizontal="center" vertical="center"/>
      <protection hidden="1"/>
    </xf>
    <xf numFmtId="164" fontId="13" fillId="21" borderId="32" xfId="7" applyFont="1" applyFill="1" applyBorder="1" applyAlignment="1" applyProtection="1">
      <alignment horizontal="left" vertical="center" wrapText="1" indent="1"/>
      <protection hidden="1"/>
    </xf>
    <xf numFmtId="0" fontId="5" fillId="16" borderId="0" xfId="7" applyNumberFormat="1" applyFont="1" applyFill="1" applyBorder="1" applyAlignment="1" applyProtection="1">
      <alignment vertical="center"/>
      <protection hidden="1"/>
    </xf>
    <xf numFmtId="165" fontId="15" fillId="0" borderId="33" xfId="7" applyNumberFormat="1" applyFont="1" applyBorder="1" applyAlignment="1" applyProtection="1">
      <alignment horizontal="center" vertical="center"/>
      <protection hidden="1"/>
    </xf>
    <xf numFmtId="0" fontId="9" fillId="7" borderId="12" xfId="7" applyNumberFormat="1" applyFont="1" applyFill="1" applyBorder="1" applyAlignment="1" applyProtection="1">
      <alignment vertical="center"/>
      <protection hidden="1"/>
    </xf>
    <xf numFmtId="165" fontId="5" fillId="7" borderId="9" xfId="7" applyNumberFormat="1" applyFont="1" applyFill="1" applyBorder="1" applyAlignment="1" applyProtection="1">
      <alignment horizontal="center" vertical="center"/>
      <protection hidden="1"/>
    </xf>
    <xf numFmtId="0" fontId="9" fillId="16" borderId="18" xfId="7" applyNumberFormat="1" applyFont="1" applyFill="1" applyBorder="1" applyAlignment="1" applyProtection="1">
      <alignment vertical="center"/>
      <protection hidden="1"/>
    </xf>
    <xf numFmtId="165" fontId="5" fillId="7" borderId="20" xfId="7" applyNumberFormat="1" applyFont="1" applyFill="1" applyBorder="1" applyAlignment="1" applyProtection="1">
      <alignment horizontal="center" vertical="center"/>
      <protection hidden="1"/>
    </xf>
    <xf numFmtId="0" fontId="9" fillId="0" borderId="5" xfId="7" applyNumberFormat="1" applyFont="1" applyFill="1" applyBorder="1" applyAlignment="1" applyProtection="1">
      <alignment horizontal="left" vertical="center" wrapText="1" indent="2"/>
      <protection hidden="1"/>
    </xf>
    <xf numFmtId="0" fontId="5" fillId="16" borderId="18" xfId="7" applyNumberFormat="1" applyFont="1" applyFill="1" applyBorder="1" applyAlignment="1" applyProtection="1">
      <alignment horizontal="left" vertical="center"/>
      <protection hidden="1"/>
    </xf>
    <xf numFmtId="165" fontId="5" fillId="13" borderId="21" xfId="7" applyNumberFormat="1" applyFont="1" applyFill="1" applyBorder="1" applyAlignment="1" applyProtection="1">
      <alignment horizontal="center" vertical="center"/>
      <protection hidden="1"/>
    </xf>
    <xf numFmtId="0" fontId="9" fillId="0" borderId="11" xfId="7" applyNumberFormat="1" applyFont="1" applyFill="1" applyBorder="1" applyAlignment="1" applyProtection="1">
      <alignment horizontal="left" vertical="center" wrapText="1" indent="2"/>
      <protection hidden="1"/>
    </xf>
    <xf numFmtId="165" fontId="5" fillId="13" borderId="20" xfId="7" applyNumberFormat="1" applyFont="1" applyFill="1" applyBorder="1" applyAlignment="1" applyProtection="1">
      <alignment horizontal="center" vertical="center"/>
      <protection hidden="1"/>
    </xf>
    <xf numFmtId="0" fontId="9" fillId="0" borderId="5" xfId="7" applyNumberFormat="1" applyFont="1" applyFill="1" applyBorder="1" applyAlignment="1" applyProtection="1">
      <alignment horizontal="left" vertical="center" indent="2"/>
      <protection hidden="1"/>
    </xf>
    <xf numFmtId="0" fontId="9" fillId="0" borderId="11" xfId="7" applyNumberFormat="1" applyFont="1" applyFill="1" applyBorder="1" applyAlignment="1" applyProtection="1">
      <alignment horizontal="left" vertical="center" indent="2"/>
      <protection hidden="1"/>
    </xf>
    <xf numFmtId="165" fontId="5" fillId="13" borderId="30" xfId="7" applyNumberFormat="1" applyFont="1" applyFill="1" applyBorder="1" applyAlignment="1" applyProtection="1">
      <alignment horizontal="center" vertical="center"/>
      <protection hidden="1"/>
    </xf>
    <xf numFmtId="0" fontId="5" fillId="3" borderId="32" xfId="7" applyNumberFormat="1" applyFont="1" applyFill="1" applyBorder="1" applyAlignment="1" applyProtection="1">
      <alignment vertical="center"/>
      <protection hidden="1"/>
    </xf>
    <xf numFmtId="165" fontId="5" fillId="0" borderId="21" xfId="7" applyNumberFormat="1" applyFont="1" applyBorder="1" applyAlignment="1" applyProtection="1">
      <alignment horizontal="center" vertical="center"/>
      <protection hidden="1"/>
    </xf>
    <xf numFmtId="165" fontId="5" fillId="0" borderId="20" xfId="7" applyNumberFormat="1" applyFont="1" applyBorder="1" applyAlignment="1" applyProtection="1">
      <alignment horizontal="center" vertical="center"/>
      <protection hidden="1"/>
    </xf>
    <xf numFmtId="0" fontId="5" fillId="0" borderId="19" xfId="7" applyNumberFormat="1" applyFont="1" applyFill="1" applyBorder="1" applyAlignment="1" applyProtection="1">
      <alignment horizontal="left" vertical="center"/>
      <protection hidden="1"/>
    </xf>
    <xf numFmtId="165" fontId="5" fillId="0" borderId="28" xfId="7" applyNumberFormat="1" applyFont="1" applyBorder="1" applyAlignment="1" applyProtection="1">
      <alignment horizontal="center" vertical="center"/>
      <protection hidden="1"/>
    </xf>
    <xf numFmtId="0" fontId="9" fillId="0" borderId="0" xfId="7" applyNumberFormat="1" applyFont="1" applyAlignment="1" applyProtection="1">
      <alignment vertical="center"/>
      <protection hidden="1"/>
    </xf>
    <xf numFmtId="0" fontId="9" fillId="0" borderId="34" xfId="7" applyNumberFormat="1" applyFont="1" applyFill="1" applyBorder="1" applyAlignment="1" applyProtection="1">
      <alignment horizontal="right" indent="5"/>
      <protection hidden="1"/>
    </xf>
    <xf numFmtId="165" fontId="9" fillId="0" borderId="32" xfId="7" applyNumberFormat="1" applyFont="1" applyBorder="1" applyAlignment="1" applyProtection="1">
      <alignment horizontal="center" vertical="center"/>
      <protection hidden="1"/>
    </xf>
    <xf numFmtId="0" fontId="5" fillId="0" borderId="26" xfId="7" applyNumberFormat="1" applyFont="1" applyBorder="1" applyAlignment="1" applyProtection="1">
      <alignment vertical="center"/>
      <protection hidden="1"/>
    </xf>
    <xf numFmtId="164" fontId="13" fillId="19" borderId="32" xfId="7" applyFont="1" applyFill="1" applyBorder="1" applyAlignment="1" applyProtection="1">
      <alignment horizontal="left" vertical="center" wrapText="1" indent="1"/>
      <protection hidden="1"/>
    </xf>
    <xf numFmtId="0" fontId="0" fillId="0" borderId="0" xfId="0" applyNumberFormat="1" applyAlignment="1" applyProtection="1">
      <protection locked="0"/>
    </xf>
    <xf numFmtId="0" fontId="5" fillId="0" borderId="0" xfId="7" applyNumberFormat="1" applyFont="1" applyAlignment="1" applyProtection="1">
      <alignment vertical="center"/>
      <protection locked="0"/>
    </xf>
    <xf numFmtId="0" fontId="5" fillId="0" borderId="0" xfId="7" applyNumberFormat="1" applyFont="1" applyFill="1" applyBorder="1" applyAlignment="1" applyProtection="1">
      <alignment vertical="center"/>
      <protection locked="0"/>
    </xf>
    <xf numFmtId="0" fontId="5" fillId="0" borderId="0" xfId="7" applyNumberFormat="1" applyFont="1" applyFill="1" applyAlignment="1" applyProtection="1">
      <alignment vertical="center"/>
      <protection locked="0"/>
    </xf>
    <xf numFmtId="164" fontId="15" fillId="0" borderId="33" xfId="7" applyFont="1" applyBorder="1" applyAlignment="1" applyProtection="1">
      <alignment horizontal="center" vertical="center" wrapText="1"/>
      <protection locked="0"/>
    </xf>
    <xf numFmtId="165" fontId="5" fillId="7" borderId="9" xfId="7" applyNumberFormat="1" applyFont="1" applyFill="1" applyBorder="1" applyAlignment="1" applyProtection="1">
      <alignment horizontal="center" vertical="center"/>
      <protection locked="0"/>
    </xf>
    <xf numFmtId="49" fontId="5" fillId="22" borderId="11" xfId="7" applyNumberFormat="1" applyFont="1" applyFill="1" applyBorder="1" applyAlignment="1" applyProtection="1">
      <alignment horizontal="center" vertical="center"/>
      <protection locked="0"/>
    </xf>
    <xf numFmtId="49" fontId="5" fillId="22" borderId="21" xfId="7" applyNumberFormat="1" applyFont="1" applyFill="1" applyBorder="1" applyAlignment="1" applyProtection="1">
      <alignment horizontal="center" vertical="center"/>
      <protection locked="0"/>
    </xf>
    <xf numFmtId="49" fontId="5" fillId="0" borderId="11" xfId="7" applyNumberFormat="1" applyFont="1" applyFill="1" applyBorder="1" applyAlignment="1" applyProtection="1">
      <alignment horizontal="center" vertical="center"/>
      <protection locked="0"/>
    </xf>
    <xf numFmtId="49" fontId="5" fillId="0" borderId="18" xfId="7" applyNumberFormat="1" applyFont="1" applyFill="1" applyBorder="1" applyAlignment="1" applyProtection="1">
      <alignment horizontal="center" vertical="center"/>
      <protection locked="0"/>
    </xf>
    <xf numFmtId="0" fontId="9" fillId="3" borderId="42" xfId="7" applyNumberFormat="1" applyFont="1" applyFill="1" applyBorder="1" applyAlignment="1" applyProtection="1">
      <alignment vertical="center"/>
      <protection locked="0"/>
    </xf>
    <xf numFmtId="0" fontId="9" fillId="3" borderId="18" xfId="7" applyNumberFormat="1" applyFont="1" applyFill="1" applyBorder="1" applyAlignment="1" applyProtection="1">
      <alignment vertical="center"/>
      <protection locked="0"/>
    </xf>
    <xf numFmtId="49" fontId="5" fillId="0" borderId="28" xfId="7" applyNumberFormat="1" applyFont="1" applyFill="1" applyBorder="1" applyAlignment="1" applyProtection="1">
      <alignment horizontal="center" vertical="center"/>
      <protection locked="0"/>
    </xf>
    <xf numFmtId="49" fontId="9" fillId="7" borderId="34" xfId="7" applyNumberFormat="1" applyFont="1" applyFill="1" applyBorder="1" applyAlignment="1" applyProtection="1">
      <alignment horizontal="center" vertical="center"/>
      <protection locked="0"/>
    </xf>
    <xf numFmtId="164" fontId="15" fillId="0" borderId="30" xfId="7" applyFont="1" applyBorder="1" applyAlignment="1" applyProtection="1">
      <alignment horizontal="center" vertical="center" wrapText="1"/>
      <protection locked="0"/>
    </xf>
    <xf numFmtId="0" fontId="5" fillId="16" borderId="18" xfId="7" applyNumberFormat="1" applyFont="1" applyFill="1" applyBorder="1" applyAlignment="1" applyProtection="1">
      <alignment vertical="center"/>
      <protection hidden="1"/>
    </xf>
    <xf numFmtId="0" fontId="9" fillId="16" borderId="35" xfId="7" applyNumberFormat="1" applyFont="1" applyFill="1" applyBorder="1" applyAlignment="1" applyProtection="1">
      <alignment horizontal="left" vertical="center"/>
      <protection hidden="1"/>
    </xf>
    <xf numFmtId="0" fontId="9" fillId="16" borderId="0" xfId="7" applyNumberFormat="1" applyFont="1" applyFill="1" applyBorder="1" applyAlignment="1" applyProtection="1">
      <alignment vertical="center"/>
      <protection hidden="1"/>
    </xf>
    <xf numFmtId="0" fontId="5" fillId="16" borderId="0" xfId="7" applyNumberFormat="1" applyFont="1" applyFill="1" applyBorder="1" applyAlignment="1" applyProtection="1">
      <alignment horizontal="left" vertical="center"/>
      <protection hidden="1"/>
    </xf>
    <xf numFmtId="0" fontId="9" fillId="16" borderId="26" xfId="7" applyNumberFormat="1" applyFont="1" applyFill="1" applyBorder="1" applyAlignment="1" applyProtection="1">
      <alignment horizontal="left" vertical="center"/>
      <protection hidden="1"/>
    </xf>
    <xf numFmtId="165" fontId="5" fillId="7" borderId="6" xfId="7" applyNumberFormat="1" applyFont="1" applyFill="1" applyBorder="1" applyAlignment="1" applyProtection="1">
      <alignment horizontal="center" vertical="center"/>
      <protection locked="0"/>
    </xf>
    <xf numFmtId="0" fontId="9" fillId="16" borderId="6" xfId="7" applyNumberFormat="1" applyFont="1" applyFill="1" applyBorder="1" applyAlignment="1" applyProtection="1">
      <alignment vertical="center"/>
      <protection hidden="1"/>
    </xf>
    <xf numFmtId="49" fontId="5" fillId="22" borderId="6" xfId="7" applyNumberFormat="1" applyFont="1" applyFill="1" applyBorder="1" applyAlignment="1" applyProtection="1">
      <alignment horizontal="center" vertical="center"/>
      <protection locked="0"/>
    </xf>
    <xf numFmtId="165" fontId="5" fillId="22" borderId="6" xfId="7" applyNumberFormat="1" applyFont="1" applyFill="1" applyBorder="1" applyAlignment="1" applyProtection="1">
      <alignment horizontal="center" vertical="center"/>
      <protection locked="0"/>
    </xf>
    <xf numFmtId="0" fontId="5" fillId="16" borderId="6" xfId="7" applyNumberFormat="1" applyFont="1" applyFill="1" applyBorder="1" applyAlignment="1" applyProtection="1">
      <alignment horizontal="left" vertical="center"/>
      <protection hidden="1"/>
    </xf>
    <xf numFmtId="49" fontId="5" fillId="0" borderId="6" xfId="7" applyNumberFormat="1" applyFont="1" applyBorder="1" applyAlignment="1" applyProtection="1">
      <alignment horizontal="center" vertical="center"/>
      <protection locked="0"/>
    </xf>
    <xf numFmtId="165" fontId="5" fillId="0" borderId="6" xfId="7" applyNumberFormat="1" applyFont="1" applyBorder="1" applyAlignment="1" applyProtection="1">
      <alignment horizontal="center" vertical="center"/>
      <protection locked="0"/>
    </xf>
    <xf numFmtId="0" fontId="5" fillId="3" borderId="6" xfId="7" applyNumberFormat="1" applyFont="1" applyFill="1" applyBorder="1" applyAlignment="1" applyProtection="1">
      <alignment vertical="center"/>
      <protection locked="0"/>
    </xf>
    <xf numFmtId="49" fontId="9" fillId="12" borderId="8" xfId="7" applyNumberFormat="1" applyFont="1" applyFill="1" applyBorder="1" applyAlignment="1" applyProtection="1">
      <alignment horizontal="center" vertical="center"/>
      <protection locked="0"/>
    </xf>
    <xf numFmtId="165" fontId="9" fillId="0" borderId="8" xfId="7" applyNumberFormat="1" applyFont="1" applyBorder="1" applyAlignment="1" applyProtection="1">
      <alignment horizontal="center" vertical="center"/>
      <protection locked="0"/>
    </xf>
    <xf numFmtId="0" fontId="9" fillId="16" borderId="8" xfId="7" applyNumberFormat="1" applyFont="1" applyFill="1" applyBorder="1" applyAlignment="1" applyProtection="1">
      <alignment horizontal="left" vertical="center"/>
      <protection hidden="1"/>
    </xf>
    <xf numFmtId="49" fontId="9" fillId="11" borderId="8" xfId="7" applyNumberFormat="1" applyFont="1" applyFill="1" applyBorder="1" applyAlignment="1" applyProtection="1">
      <alignment horizontal="center" vertical="center"/>
      <protection locked="0"/>
    </xf>
    <xf numFmtId="49" fontId="9" fillId="18" borderId="8" xfId="7" applyNumberFormat="1" applyFont="1" applyFill="1" applyBorder="1" applyAlignment="1" applyProtection="1">
      <alignment horizontal="center" vertical="center"/>
      <protection locked="0"/>
    </xf>
    <xf numFmtId="49" fontId="9" fillId="6" borderId="8" xfId="7" applyNumberFormat="1" applyFont="1" applyFill="1" applyBorder="1" applyAlignment="1" applyProtection="1">
      <alignment horizontal="center" vertical="center"/>
      <protection locked="0"/>
    </xf>
    <xf numFmtId="0" fontId="14" fillId="0" borderId="0" xfId="0" applyNumberFormat="1" applyFont="1" applyFill="1" applyAlignment="1" applyProtection="1">
      <alignment vertical="center"/>
      <protection hidden="1"/>
    </xf>
    <xf numFmtId="164" fontId="6" fillId="0" borderId="0" xfId="0" applyFont="1" applyBorder="1" applyAlignment="1" applyProtection="1">
      <alignment horizontal="left" vertical="center"/>
      <protection hidden="1"/>
    </xf>
    <xf numFmtId="164" fontId="13" fillId="0" borderId="0" xfId="0" applyFont="1" applyFill="1" applyBorder="1" applyAlignment="1" applyProtection="1">
      <alignment horizontal="center" vertical="center"/>
      <protection hidden="1"/>
    </xf>
    <xf numFmtId="164" fontId="13" fillId="0" borderId="32" xfId="0" applyFont="1" applyFill="1" applyBorder="1" applyAlignment="1" applyProtection="1">
      <alignment horizontal="left" vertical="center" indent="1"/>
      <protection hidden="1"/>
    </xf>
    <xf numFmtId="0" fontId="9" fillId="3" borderId="18" xfId="0" applyNumberFormat="1" applyFont="1" applyFill="1" applyBorder="1" applyAlignment="1" applyProtection="1">
      <alignment vertical="center"/>
      <protection hidden="1"/>
    </xf>
    <xf numFmtId="0" fontId="9" fillId="0" borderId="18" xfId="0" applyNumberFormat="1" applyFont="1" applyFill="1" applyBorder="1" applyAlignment="1" applyProtection="1">
      <alignment horizontal="left" vertical="center" wrapText="1" indent="2"/>
      <protection hidden="1"/>
    </xf>
    <xf numFmtId="0" fontId="5" fillId="0" borderId="5" xfId="0" quotePrefix="1" applyNumberFormat="1" applyFont="1" applyFill="1" applyBorder="1" applyAlignment="1" applyProtection="1">
      <alignment horizontal="left" vertical="center" indent="2"/>
      <protection hidden="1"/>
    </xf>
    <xf numFmtId="0" fontId="9" fillId="0" borderId="34" xfId="0" applyNumberFormat="1" applyFont="1" applyFill="1" applyBorder="1" applyAlignment="1" applyProtection="1">
      <alignment horizontal="right" vertical="center" indent="5"/>
      <protection hidden="1"/>
    </xf>
    <xf numFmtId="14"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9" fillId="8" borderId="32" xfId="0" quotePrefix="1" applyNumberFormat="1" applyFont="1" applyFill="1" applyBorder="1" applyAlignment="1" applyProtection="1">
      <alignment horizontal="center" vertical="center"/>
      <protection locked="0"/>
    </xf>
    <xf numFmtId="0" fontId="17" fillId="3" borderId="34" xfId="0" applyNumberFormat="1" applyFont="1" applyFill="1" applyBorder="1" applyAlignment="1" applyProtection="1">
      <alignment horizontal="center" vertical="center"/>
      <protection locked="0"/>
    </xf>
    <xf numFmtId="0" fontId="5" fillId="3" borderId="32" xfId="0" applyNumberFormat="1" applyFont="1" applyFill="1" applyBorder="1" applyAlignment="1" applyProtection="1">
      <alignment vertical="center"/>
      <protection locked="0"/>
    </xf>
    <xf numFmtId="0" fontId="5" fillId="22" borderId="18" xfId="0" applyNumberFormat="1" applyFont="1" applyFill="1" applyBorder="1" applyAlignment="1" applyProtection="1">
      <alignment horizontal="center" vertical="center"/>
      <protection locked="0"/>
    </xf>
    <xf numFmtId="44" fontId="5" fillId="22" borderId="30" xfId="12"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44" fontId="5" fillId="0" borderId="30" xfId="12"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165" fontId="5" fillId="0" borderId="21"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vertical="center"/>
      <protection locked="0"/>
    </xf>
    <xf numFmtId="166" fontId="5" fillId="13" borderId="3" xfId="2" applyNumberFormat="1" applyFont="1" applyFill="1" applyBorder="1" applyAlignment="1" applyProtection="1">
      <alignment horizontal="left" vertical="center"/>
      <protection hidden="1"/>
    </xf>
    <xf numFmtId="0" fontId="5" fillId="13" borderId="17" xfId="2" applyFont="1" applyFill="1" applyBorder="1" applyAlignment="1" applyProtection="1">
      <alignment horizontal="left" vertical="center"/>
      <protection hidden="1"/>
    </xf>
    <xf numFmtId="0" fontId="9" fillId="17" borderId="34" xfId="0" applyNumberFormat="1" applyFont="1" applyFill="1" applyBorder="1" applyAlignment="1" applyProtection="1">
      <protection hidden="1"/>
    </xf>
    <xf numFmtId="0" fontId="9" fillId="17" borderId="34" xfId="0" applyNumberFormat="1" applyFont="1" applyFill="1" applyBorder="1" applyAlignment="1" applyProtection="1">
      <alignment vertical="center"/>
      <protection hidden="1"/>
    </xf>
    <xf numFmtId="0" fontId="5" fillId="17" borderId="36" xfId="0" applyNumberFormat="1" applyFont="1" applyFill="1" applyBorder="1" applyAlignment="1" applyProtection="1">
      <alignment vertical="center"/>
      <protection hidden="1"/>
    </xf>
    <xf numFmtId="0" fontId="9" fillId="14" borderId="34" xfId="0" applyNumberFormat="1" applyFont="1" applyFill="1" applyBorder="1" applyAlignment="1" applyProtection="1">
      <alignment vertical="top"/>
      <protection hidden="1"/>
    </xf>
    <xf numFmtId="0" fontId="9" fillId="10" borderId="9" xfId="0" applyNumberFormat="1" applyFont="1" applyFill="1" applyBorder="1" applyAlignment="1" applyProtection="1">
      <alignment horizontal="center" vertical="center"/>
      <protection hidden="1"/>
    </xf>
    <xf numFmtId="0" fontId="12" fillId="17" borderId="34" xfId="0" applyNumberFormat="1" applyFont="1" applyFill="1" applyBorder="1" applyAlignment="1" applyProtection="1">
      <alignment vertical="center"/>
      <protection hidden="1"/>
    </xf>
    <xf numFmtId="0" fontId="5" fillId="13" borderId="10" xfId="2" applyFont="1" applyFill="1" applyBorder="1" applyAlignment="1" applyProtection="1">
      <alignment horizontal="left" vertical="center"/>
      <protection hidden="1"/>
    </xf>
    <xf numFmtId="0" fontId="9" fillId="17" borderId="34" xfId="0" applyNumberFormat="1" applyFont="1" applyFill="1" applyBorder="1" applyAlignment="1" applyProtection="1">
      <alignment horizontal="left" vertical="center"/>
      <protection hidden="1"/>
    </xf>
    <xf numFmtId="0" fontId="9" fillId="17" borderId="31" xfId="0" applyNumberFormat="1" applyFont="1" applyFill="1" applyBorder="1" applyAlignment="1" applyProtection="1">
      <alignment horizontal="center" vertical="center"/>
      <protection hidden="1"/>
    </xf>
    <xf numFmtId="0" fontId="5" fillId="17" borderId="36" xfId="2" applyFont="1" applyFill="1" applyBorder="1" applyAlignment="1" applyProtection="1">
      <alignment horizontal="center" vertical="center"/>
      <protection hidden="1"/>
    </xf>
    <xf numFmtId="164" fontId="16" fillId="22" borderId="35" xfId="0" applyFont="1" applyFill="1" applyBorder="1" applyAlignment="1" applyProtection="1">
      <alignment horizontal="center" vertical="center"/>
      <protection hidden="1"/>
    </xf>
    <xf numFmtId="164" fontId="16" fillId="17" borderId="34" xfId="7" applyFont="1" applyFill="1" applyBorder="1" applyAlignment="1" applyProtection="1">
      <alignment vertical="center"/>
      <protection hidden="1"/>
    </xf>
    <xf numFmtId="0" fontId="9" fillId="17" borderId="32" xfId="0" applyNumberFormat="1" applyFont="1" applyFill="1" applyBorder="1" applyAlignment="1" applyProtection="1">
      <alignment vertical="center"/>
      <protection hidden="1"/>
    </xf>
    <xf numFmtId="0" fontId="9" fillId="0" borderId="0" xfId="0" applyNumberFormat="1" applyFont="1" applyFill="1" applyAlignment="1" applyProtection="1">
      <alignment horizontal="center" vertical="center"/>
      <protection hidden="1"/>
    </xf>
    <xf numFmtId="0" fontId="9" fillId="10" borderId="4" xfId="0" applyNumberFormat="1" applyFont="1" applyFill="1" applyBorder="1" applyAlignment="1" applyProtection="1">
      <alignment horizontal="left" vertical="center"/>
      <protection hidden="1"/>
    </xf>
    <xf numFmtId="14" fontId="9" fillId="13" borderId="3" xfId="2" applyNumberFormat="1" applyFont="1" applyFill="1" applyBorder="1" applyAlignment="1" applyProtection="1">
      <alignment horizontal="center" vertical="top"/>
      <protection hidden="1"/>
    </xf>
    <xf numFmtId="0" fontId="9" fillId="0" borderId="0" xfId="0" applyNumberFormat="1" applyFont="1" applyAlignment="1" applyProtection="1">
      <alignment horizontal="center" vertical="center"/>
      <protection hidden="1"/>
    </xf>
    <xf numFmtId="0" fontId="9" fillId="10" borderId="7" xfId="0" applyNumberFormat="1" applyFont="1" applyFill="1" applyBorder="1" applyAlignment="1" applyProtection="1">
      <alignment horizontal="left" vertical="center"/>
      <protection hidden="1"/>
    </xf>
    <xf numFmtId="14" fontId="9" fillId="13" borderId="17" xfId="2" applyNumberFormat="1" applyFont="1" applyFill="1" applyBorder="1" applyAlignment="1" applyProtection="1">
      <alignment horizontal="center" vertical="top"/>
      <protection hidden="1"/>
    </xf>
    <xf numFmtId="0" fontId="17" fillId="3" borderId="3"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5" fillId="9" borderId="3" xfId="0" applyNumberFormat="1" applyFont="1" applyFill="1" applyBorder="1" applyAlignment="1">
      <alignment horizontal="center" vertical="center"/>
    </xf>
    <xf numFmtId="0" fontId="5" fillId="13" borderId="3" xfId="0" applyNumberFormat="1" applyFont="1" applyFill="1" applyBorder="1" applyAlignment="1">
      <alignment horizontal="center" vertical="center"/>
    </xf>
    <xf numFmtId="0" fontId="5" fillId="7" borderId="3" xfId="0" applyNumberFormat="1" applyFont="1" applyFill="1" applyBorder="1" applyAlignment="1">
      <alignment horizontal="center" vertical="center"/>
    </xf>
    <xf numFmtId="0" fontId="9" fillId="16" borderId="33" xfId="0" applyNumberFormat="1" applyFont="1" applyFill="1" applyBorder="1" applyAlignment="1">
      <alignment vertical="center"/>
    </xf>
    <xf numFmtId="0" fontId="5" fillId="16" borderId="18" xfId="0" applyNumberFormat="1" applyFont="1" applyFill="1" applyBorder="1" applyAlignment="1">
      <alignment vertical="center"/>
    </xf>
    <xf numFmtId="0" fontId="5" fillId="16" borderId="35" xfId="0" applyNumberFormat="1" applyFont="1" applyFill="1" applyBorder="1" applyAlignment="1">
      <alignment vertical="center"/>
    </xf>
    <xf numFmtId="0" fontId="5" fillId="22" borderId="4" xfId="0" applyNumberFormat="1" applyFont="1" applyFill="1" applyBorder="1" applyAlignment="1" applyProtection="1">
      <alignment horizontal="center" vertical="center"/>
      <protection locked="0"/>
    </xf>
    <xf numFmtId="0" fontId="5" fillId="22" borderId="6" xfId="0" applyNumberFormat="1" applyFont="1" applyFill="1" applyBorder="1" applyAlignment="1" applyProtection="1">
      <alignment horizontal="center" vertical="center"/>
      <protection locked="0"/>
    </xf>
    <xf numFmtId="0" fontId="5" fillId="22" borderId="3"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vertical="center"/>
      <protection locked="0"/>
    </xf>
    <xf numFmtId="0" fontId="9" fillId="0" borderId="21" xfId="0" applyNumberFormat="1" applyFont="1" applyFill="1" applyBorder="1" applyAlignment="1" applyProtection="1">
      <alignment vertical="center"/>
      <protection locked="0"/>
    </xf>
    <xf numFmtId="0" fontId="5" fillId="0" borderId="5" xfId="0" applyNumberFormat="1" applyFont="1" applyFill="1" applyBorder="1" applyAlignment="1" applyProtection="1">
      <alignment horizontal="center" vertical="center" wrapText="1"/>
      <protection locked="0"/>
    </xf>
    <xf numFmtId="0" fontId="5" fillId="0" borderId="21" xfId="0" applyNumberFormat="1" applyFont="1" applyFill="1" applyBorder="1" applyAlignment="1" applyProtection="1">
      <alignment horizontal="left" vertical="center" indent="2"/>
      <protection locked="0"/>
    </xf>
    <xf numFmtId="0" fontId="9" fillId="0" borderId="21" xfId="0" applyNumberFormat="1" applyFont="1" applyFill="1" applyBorder="1" applyAlignment="1" applyProtection="1">
      <alignment horizontal="left" vertical="center"/>
      <protection locked="0"/>
    </xf>
    <xf numFmtId="0" fontId="5" fillId="22" borderId="9" xfId="0" applyNumberFormat="1" applyFont="1" applyFill="1" applyBorder="1" applyAlignment="1" applyProtection="1">
      <protection locked="0"/>
    </xf>
    <xf numFmtId="0" fontId="5" fillId="22" borderId="16" xfId="0" applyNumberFormat="1" applyFont="1" applyFill="1" applyBorder="1" applyAlignment="1" applyProtection="1">
      <alignment wrapText="1"/>
      <protection locked="0"/>
    </xf>
    <xf numFmtId="0" fontId="17" fillId="22" borderId="3" xfId="0" quotePrefix="1" applyNumberFormat="1" applyFont="1" applyFill="1" applyBorder="1" applyAlignment="1" applyProtection="1">
      <alignment horizontal="center" wrapText="1"/>
      <protection locked="0"/>
    </xf>
    <xf numFmtId="0" fontId="5" fillId="22" borderId="6" xfId="0" applyNumberFormat="1" applyFont="1" applyFill="1" applyBorder="1" applyAlignment="1" applyProtection="1">
      <alignment wrapText="1"/>
      <protection locked="0"/>
    </xf>
    <xf numFmtId="164" fontId="12" fillId="17" borderId="34" xfId="0" applyFont="1" applyFill="1" applyBorder="1" applyAlignment="1">
      <alignment horizontal="center" vertical="center" wrapText="1"/>
    </xf>
    <xf numFmtId="164" fontId="12" fillId="17" borderId="31" xfId="0" applyFont="1" applyFill="1" applyBorder="1" applyAlignment="1">
      <alignment horizontal="center" vertical="center" wrapText="1"/>
    </xf>
    <xf numFmtId="164" fontId="12" fillId="17" borderId="24" xfId="0" applyFont="1" applyFill="1" applyBorder="1" applyAlignment="1">
      <alignment horizontal="center" vertical="center" wrapText="1"/>
    </xf>
    <xf numFmtId="1" fontId="22" fillId="0" borderId="18" xfId="0" applyNumberFormat="1" applyFont="1" applyBorder="1" applyAlignment="1">
      <alignment horizontal="center" vertical="center" wrapText="1"/>
    </xf>
    <xf numFmtId="164" fontId="22" fillId="0" borderId="0" xfId="0" applyFont="1" applyBorder="1">
      <alignment horizontal="left" wrapText="1"/>
    </xf>
    <xf numFmtId="1" fontId="22" fillId="0" borderId="35" xfId="0" applyNumberFormat="1" applyFont="1" applyBorder="1" applyAlignment="1">
      <alignment horizontal="center" vertical="center" wrapText="1"/>
    </xf>
    <xf numFmtId="164" fontId="22" fillId="0" borderId="26" xfId="0" applyFont="1" applyBorder="1" applyAlignment="1">
      <alignment horizontal="left" vertical="top" wrapText="1"/>
    </xf>
    <xf numFmtId="0" fontId="22" fillId="0" borderId="0" xfId="0" applyNumberFormat="1" applyFont="1" applyAlignment="1">
      <alignment horizontal="center" vertical="center"/>
    </xf>
    <xf numFmtId="0" fontId="22" fillId="0" borderId="0" xfId="0" applyNumberFormat="1" applyFont="1" applyAlignment="1"/>
    <xf numFmtId="0" fontId="0" fillId="14" borderId="36" xfId="0" applyNumberFormat="1" applyFill="1" applyBorder="1" applyAlignment="1" applyProtection="1">
      <protection hidden="1"/>
    </xf>
    <xf numFmtId="0" fontId="5" fillId="22" borderId="4" xfId="0" applyNumberFormat="1" applyFont="1" applyFill="1" applyBorder="1" applyAlignment="1" applyProtection="1">
      <protection locked="0"/>
    </xf>
    <xf numFmtId="0" fontId="5" fillId="22" borderId="3" xfId="0" applyNumberFormat="1" applyFont="1" applyFill="1" applyBorder="1" applyAlignment="1" applyProtection="1">
      <alignment wrapText="1"/>
      <protection locked="0"/>
    </xf>
    <xf numFmtId="0" fontId="5" fillId="22" borderId="7" xfId="0" applyNumberFormat="1" applyFont="1" applyFill="1" applyBorder="1" applyAlignment="1" applyProtection="1">
      <protection locked="0"/>
    </xf>
    <xf numFmtId="0" fontId="5" fillId="22" borderId="8" xfId="0" applyNumberFormat="1" applyFont="1" applyFill="1" applyBorder="1" applyAlignment="1" applyProtection="1">
      <alignment wrapText="1"/>
      <protection locked="0"/>
    </xf>
    <xf numFmtId="0" fontId="5" fillId="22" borderId="17" xfId="0" applyNumberFormat="1" applyFont="1" applyFill="1" applyBorder="1" applyAlignment="1" applyProtection="1">
      <alignment wrapText="1"/>
      <protection locked="0"/>
    </xf>
    <xf numFmtId="166" fontId="5" fillId="13" borderId="3" xfId="2" applyNumberFormat="1" applyFont="1" applyFill="1" applyBorder="1" applyAlignment="1" applyProtection="1">
      <alignment horizontal="left" vertical="center"/>
      <protection hidden="1"/>
    </xf>
    <xf numFmtId="0" fontId="5" fillId="13" borderId="17" xfId="2" applyFont="1" applyFill="1" applyBorder="1" applyAlignment="1" applyProtection="1">
      <alignment horizontal="left" vertical="center"/>
      <protection hidden="1"/>
    </xf>
    <xf numFmtId="0" fontId="5" fillId="13" borderId="10" xfId="2" applyFont="1" applyFill="1" applyBorder="1" applyAlignment="1" applyProtection="1">
      <alignment horizontal="left" vertical="center"/>
      <protection hidden="1"/>
    </xf>
    <xf numFmtId="0" fontId="9" fillId="23" borderId="32" xfId="0" quotePrefix="1" applyNumberFormat="1" applyFont="1" applyFill="1" applyBorder="1" applyAlignment="1" applyProtection="1">
      <alignment horizontal="center" vertical="center"/>
      <protection locked="0"/>
    </xf>
    <xf numFmtId="0" fontId="5" fillId="16" borderId="23" xfId="0" applyNumberFormat="1" applyFont="1" applyFill="1" applyBorder="1" applyAlignment="1" applyProtection="1">
      <alignment horizontal="center" vertical="center"/>
      <protection hidden="1"/>
    </xf>
    <xf numFmtId="0" fontId="20" fillId="0" borderId="52" xfId="0" applyNumberFormat="1" applyFont="1" applyBorder="1" applyAlignment="1" applyProtection="1">
      <alignment horizontal="center" vertical="center" wrapText="1"/>
      <protection hidden="1"/>
    </xf>
    <xf numFmtId="0" fontId="5" fillId="0" borderId="52" xfId="0" applyNumberFormat="1" applyFont="1" applyBorder="1" applyAlignment="1" applyProtection="1">
      <protection hidden="1"/>
    </xf>
    <xf numFmtId="0" fontId="9" fillId="0" borderId="52" xfId="0" applyNumberFormat="1" applyFont="1" applyBorder="1" applyAlignment="1" applyProtection="1">
      <alignment horizontal="right"/>
      <protection hidden="1"/>
    </xf>
    <xf numFmtId="0" fontId="5" fillId="0" borderId="52" xfId="0" applyNumberFormat="1" applyFont="1" applyBorder="1" applyAlignment="1" applyProtection="1">
      <alignment horizontal="center"/>
      <protection hidden="1"/>
    </xf>
    <xf numFmtId="0" fontId="5" fillId="0" borderId="52" xfId="0" applyNumberFormat="1" applyFont="1" applyBorder="1" applyAlignment="1" applyProtection="1">
      <alignment horizontal="center"/>
      <protection locked="0"/>
    </xf>
    <xf numFmtId="0" fontId="5" fillId="13" borderId="67" xfId="0" applyNumberFormat="1" applyFont="1" applyFill="1" applyBorder="1" applyAlignment="1" applyProtection="1">
      <alignment horizontal="center" vertical="center"/>
      <protection hidden="1"/>
    </xf>
    <xf numFmtId="49" fontId="11" fillId="22" borderId="69" xfId="0" applyNumberFormat="1" applyFont="1" applyFill="1" applyBorder="1" applyAlignment="1" applyProtection="1">
      <alignment horizontal="center" vertical="center"/>
      <protection locked="0"/>
    </xf>
    <xf numFmtId="0" fontId="11" fillId="19" borderId="37" xfId="0" applyNumberFormat="1" applyFont="1" applyFill="1" applyBorder="1" applyAlignment="1" applyProtection="1">
      <alignment horizontal="left" vertical="center"/>
      <protection hidden="1"/>
    </xf>
    <xf numFmtId="0" fontId="11" fillId="19" borderId="38" xfId="0" applyNumberFormat="1" applyFont="1" applyFill="1" applyBorder="1" applyAlignment="1" applyProtection="1">
      <alignment horizontal="center" vertical="center" wrapText="1"/>
      <protection hidden="1"/>
    </xf>
    <xf numFmtId="0" fontId="20" fillId="19" borderId="38" xfId="0" applyNumberFormat="1" applyFont="1" applyFill="1" applyBorder="1" applyAlignment="1" applyProtection="1">
      <alignment horizontal="center" vertical="center" wrapText="1"/>
      <protection locked="0"/>
    </xf>
    <xf numFmtId="0" fontId="5" fillId="19" borderId="38" xfId="0" applyNumberFormat="1" applyFont="1" applyFill="1" applyBorder="1" applyAlignment="1" applyProtection="1">
      <alignment horizontal="center" vertical="center" wrapText="1"/>
      <protection hidden="1"/>
    </xf>
    <xf numFmtId="0" fontId="20" fillId="19" borderId="38" xfId="0" applyNumberFormat="1" applyFont="1" applyFill="1" applyBorder="1" applyAlignment="1" applyProtection="1">
      <alignment horizontal="center" vertical="center" wrapText="1"/>
      <protection hidden="1"/>
    </xf>
    <xf numFmtId="44" fontId="20" fillId="19" borderId="38" xfId="12" applyFont="1" applyFill="1" applyBorder="1" applyAlignment="1" applyProtection="1">
      <alignment horizontal="center" vertical="center" wrapText="1"/>
      <protection hidden="1"/>
    </xf>
    <xf numFmtId="44" fontId="20" fillId="19" borderId="39" xfId="12" applyFont="1" applyFill="1" applyBorder="1" applyAlignment="1" applyProtection="1">
      <alignment horizontal="center" vertical="center" wrapText="1"/>
      <protection hidden="1"/>
    </xf>
    <xf numFmtId="0" fontId="11" fillId="10" borderId="70" xfId="0" applyNumberFormat="1" applyFont="1" applyFill="1" applyBorder="1" applyAlignment="1" applyProtection="1">
      <alignment horizontal="center" vertical="center" wrapText="1"/>
      <protection hidden="1"/>
    </xf>
    <xf numFmtId="0" fontId="11" fillId="10" borderId="71" xfId="0" applyNumberFormat="1" applyFont="1" applyFill="1" applyBorder="1" applyAlignment="1" applyProtection="1">
      <alignment horizontal="center" vertical="center" wrapText="1"/>
      <protection hidden="1"/>
    </xf>
    <xf numFmtId="0" fontId="11" fillId="17" borderId="37" xfId="0" applyNumberFormat="1" applyFont="1" applyFill="1" applyBorder="1" applyAlignment="1" applyProtection="1">
      <alignment horizontal="center" vertical="center" wrapText="1"/>
      <protection hidden="1"/>
    </xf>
    <xf numFmtId="0" fontId="11" fillId="17" borderId="38" xfId="0" applyNumberFormat="1" applyFont="1" applyFill="1" applyBorder="1" applyAlignment="1" applyProtection="1">
      <alignment horizontal="center" vertical="center" wrapText="1"/>
      <protection hidden="1"/>
    </xf>
    <xf numFmtId="0" fontId="20" fillId="17" borderId="38" xfId="0" applyNumberFormat="1" applyFont="1" applyFill="1" applyBorder="1" applyAlignment="1" applyProtection="1">
      <alignment horizontal="center" vertical="center" wrapText="1"/>
      <protection locked="0"/>
    </xf>
    <xf numFmtId="0" fontId="5" fillId="17" borderId="38" xfId="0" applyNumberFormat="1" applyFont="1" applyFill="1" applyBorder="1" applyAlignment="1" applyProtection="1">
      <alignment horizontal="center" vertical="center" wrapText="1"/>
      <protection hidden="1"/>
    </xf>
    <xf numFmtId="0" fontId="20" fillId="17" borderId="38" xfId="0" applyNumberFormat="1" applyFont="1" applyFill="1" applyBorder="1" applyAlignment="1" applyProtection="1">
      <alignment horizontal="center" vertical="center" wrapText="1"/>
      <protection hidden="1"/>
    </xf>
    <xf numFmtId="44" fontId="20" fillId="17" borderId="38" xfId="12" applyFont="1" applyFill="1" applyBorder="1" applyAlignment="1" applyProtection="1">
      <alignment horizontal="center" vertical="center" wrapText="1"/>
      <protection hidden="1"/>
    </xf>
    <xf numFmtId="164" fontId="9" fillId="22" borderId="6" xfId="0" applyFont="1" applyFill="1" applyBorder="1" applyAlignment="1" applyProtection="1">
      <alignment horizontal="center" vertical="center"/>
      <protection hidden="1"/>
    </xf>
    <xf numFmtId="164" fontId="5" fillId="0" borderId="6" xfId="0" applyFont="1" applyBorder="1" applyAlignment="1" applyProtection="1">
      <alignment vertical="center"/>
      <protection hidden="1"/>
    </xf>
    <xf numFmtId="0" fontId="5" fillId="0" borderId="6" xfId="0" applyNumberFormat="1" applyFont="1" applyBorder="1" applyAlignment="1" applyProtection="1">
      <protection hidden="1"/>
    </xf>
    <xf numFmtId="0" fontId="5" fillId="15" borderId="67" xfId="0" applyNumberFormat="1" applyFont="1" applyFill="1" applyBorder="1" applyAlignment="1" applyProtection="1">
      <alignment horizontal="center" vertical="center"/>
      <protection hidden="1"/>
    </xf>
    <xf numFmtId="0" fontId="5" fillId="0" borderId="67" xfId="0" applyNumberFormat="1" applyFont="1" applyFill="1" applyBorder="1" applyAlignment="1" applyProtection="1">
      <alignment horizontal="center" vertical="center"/>
      <protection hidden="1"/>
    </xf>
    <xf numFmtId="0" fontId="11" fillId="16" borderId="0" xfId="0" applyNumberFormat="1" applyFont="1" applyFill="1" applyBorder="1" applyAlignment="1" applyProtection="1">
      <alignment horizontal="center" vertical="center"/>
      <protection hidden="1"/>
    </xf>
    <xf numFmtId="0" fontId="11" fillId="16" borderId="54" xfId="0" applyNumberFormat="1" applyFont="1" applyFill="1" applyBorder="1" applyAlignment="1" applyProtection="1">
      <alignment horizontal="center" vertical="center"/>
      <protection hidden="1"/>
    </xf>
    <xf numFmtId="44" fontId="11" fillId="22" borderId="6" xfId="12" applyFont="1" applyFill="1" applyBorder="1" applyAlignment="1" applyProtection="1">
      <alignment horizontal="center" vertical="center"/>
      <protection locked="0"/>
    </xf>
    <xf numFmtId="44" fontId="11" fillId="0" borderId="0" xfId="12" applyFont="1" applyFill="1" applyBorder="1" applyAlignment="1" applyProtection="1">
      <alignment horizontal="center" vertical="center"/>
      <protection hidden="1"/>
    </xf>
    <xf numFmtId="164" fontId="5" fillId="0" borderId="0" xfId="0" applyFont="1" applyFill="1" applyBorder="1" applyAlignment="1" applyProtection="1">
      <alignment vertical="center"/>
      <protection hidden="1"/>
    </xf>
    <xf numFmtId="0" fontId="0" fillId="17" borderId="31" xfId="0" applyNumberFormat="1" applyFill="1" applyBorder="1" applyAlignment="1" applyProtection="1">
      <protection hidden="1"/>
    </xf>
    <xf numFmtId="0" fontId="5" fillId="17" borderId="31" xfId="0" applyNumberFormat="1" applyFont="1" applyFill="1" applyBorder="1" applyAlignment="1" applyProtection="1">
      <alignment vertical="center"/>
      <protection hidden="1"/>
    </xf>
    <xf numFmtId="165" fontId="15" fillId="0" borderId="30" xfId="7" applyNumberFormat="1" applyFont="1" applyBorder="1" applyAlignment="1" applyProtection="1">
      <alignment horizontal="center" vertical="center" wrapText="1"/>
      <protection locked="0"/>
    </xf>
    <xf numFmtId="44" fontId="5" fillId="22" borderId="32" xfId="12" applyFont="1" applyFill="1" applyBorder="1" applyAlignment="1" applyProtection="1">
      <alignment horizontal="center" vertical="center"/>
      <protection locked="0"/>
    </xf>
    <xf numFmtId="0" fontId="0" fillId="0" borderId="0" xfId="0" applyNumberFormat="1" applyFill="1" applyBorder="1" applyAlignment="1"/>
    <xf numFmtId="164" fontId="9" fillId="0" borderId="0" xfId="0" applyFont="1" applyFill="1" applyBorder="1" applyAlignment="1" applyProtection="1">
      <alignment vertical="center"/>
      <protection hidden="1"/>
    </xf>
    <xf numFmtId="3" fontId="11" fillId="0" borderId="68" xfId="0" applyNumberFormat="1" applyFont="1" applyFill="1" applyBorder="1" applyAlignment="1" applyProtection="1">
      <alignment horizontal="center" vertical="center"/>
      <protection hidden="1"/>
    </xf>
    <xf numFmtId="3" fontId="11" fillId="0" borderId="51" xfId="0" applyNumberFormat="1" applyFont="1" applyFill="1" applyBorder="1" applyAlignment="1" applyProtection="1">
      <alignment horizontal="center" vertical="center"/>
      <protection hidden="1"/>
    </xf>
    <xf numFmtId="3" fontId="11" fillId="0" borderId="58" xfId="0" applyNumberFormat="1" applyFont="1" applyFill="1" applyBorder="1" applyAlignment="1" applyProtection="1">
      <alignment horizontal="center" vertical="center"/>
      <protection hidden="1"/>
    </xf>
    <xf numFmtId="3" fontId="11" fillId="15" borderId="68" xfId="0" applyNumberFormat="1" applyFont="1" applyFill="1" applyBorder="1" applyAlignment="1" applyProtection="1">
      <alignment horizontal="center" vertical="center"/>
      <protection hidden="1"/>
    </xf>
    <xf numFmtId="3" fontId="11" fillId="15" borderId="51" xfId="0" applyNumberFormat="1" applyFont="1" applyFill="1" applyBorder="1" applyAlignment="1" applyProtection="1">
      <alignment horizontal="center" vertical="center"/>
      <protection hidden="1"/>
    </xf>
    <xf numFmtId="3" fontId="11" fillId="15" borderId="58" xfId="0" applyNumberFormat="1" applyFont="1" applyFill="1" applyBorder="1" applyAlignment="1" applyProtection="1">
      <alignment horizontal="center" vertical="center"/>
      <protection hidden="1"/>
    </xf>
    <xf numFmtId="0" fontId="11" fillId="10" borderId="72" xfId="0" applyNumberFormat="1" applyFont="1" applyFill="1" applyBorder="1" applyAlignment="1" applyProtection="1">
      <alignment horizontal="center" vertical="center" wrapText="1"/>
      <protection hidden="1"/>
    </xf>
    <xf numFmtId="0" fontId="5" fillId="22" borderId="48" xfId="0" applyNumberFormat="1" applyFont="1" applyFill="1" applyBorder="1" applyAlignment="1" applyProtection="1">
      <alignment horizontal="center" vertical="center"/>
      <protection hidden="1"/>
    </xf>
    <xf numFmtId="164" fontId="5" fillId="22" borderId="48" xfId="0" applyFont="1" applyFill="1" applyBorder="1" applyAlignment="1" applyProtection="1">
      <alignment horizontal="center" vertical="center" wrapText="1"/>
      <protection hidden="1"/>
    </xf>
    <xf numFmtId="0" fontId="5" fillId="22" borderId="46" xfId="0" applyNumberFormat="1" applyFont="1" applyFill="1" applyBorder="1" applyAlignment="1" applyProtection="1">
      <alignment horizontal="center" vertical="center"/>
      <protection hidden="1"/>
    </xf>
    <xf numFmtId="164" fontId="5" fillId="22" borderId="46" xfId="0" applyFont="1" applyFill="1" applyBorder="1" applyAlignment="1" applyProtection="1">
      <alignment horizontal="center" vertical="center"/>
      <protection hidden="1"/>
    </xf>
    <xf numFmtId="0" fontId="5" fillId="22" borderId="53" xfId="0" applyNumberFormat="1" applyFont="1" applyFill="1" applyBorder="1" applyAlignment="1" applyProtection="1">
      <alignment horizontal="center" vertical="center"/>
      <protection hidden="1"/>
    </xf>
    <xf numFmtId="164" fontId="5" fillId="22" borderId="53" xfId="0" applyFont="1" applyFill="1" applyBorder="1" applyAlignment="1" applyProtection="1">
      <alignment horizontal="center" vertical="center"/>
      <protection hidden="1"/>
    </xf>
    <xf numFmtId="164" fontId="5" fillId="22" borderId="53" xfId="0" applyFont="1" applyFill="1" applyBorder="1" applyAlignment="1" applyProtection="1">
      <alignment horizontal="center" vertical="center" wrapText="1"/>
      <protection hidden="1"/>
    </xf>
    <xf numFmtId="3" fontId="9" fillId="0" borderId="61" xfId="0" applyNumberFormat="1" applyFont="1" applyFill="1" applyBorder="1" applyAlignment="1" applyProtection="1">
      <alignment horizontal="right"/>
      <protection hidden="1"/>
    </xf>
    <xf numFmtId="3" fontId="9" fillId="0" borderId="61" xfId="0" applyNumberFormat="1" applyFont="1" applyFill="1" applyBorder="1" applyAlignment="1" applyProtection="1">
      <alignment horizontal="center"/>
      <protection hidden="1"/>
    </xf>
    <xf numFmtId="0" fontId="9" fillId="0" borderId="49" xfId="0" applyNumberFormat="1" applyFont="1" applyBorder="1" applyAlignment="1" applyProtection="1">
      <protection hidden="1"/>
    </xf>
    <xf numFmtId="164" fontId="9" fillId="0" borderId="54" xfId="0" applyFont="1" applyFill="1" applyBorder="1" applyAlignment="1" applyProtection="1">
      <alignment horizontal="center" vertical="center"/>
      <protection hidden="1"/>
    </xf>
    <xf numFmtId="164" fontId="5" fillId="0" borderId="37" xfId="0" applyFont="1" applyBorder="1" applyAlignment="1" applyProtection="1">
      <alignment vertical="center"/>
      <protection hidden="1"/>
    </xf>
    <xf numFmtId="0" fontId="9" fillId="10" borderId="11" xfId="0" applyNumberFormat="1" applyFont="1" applyFill="1" applyBorder="1" applyAlignment="1" applyProtection="1">
      <alignment horizontal="center" vertical="center"/>
      <protection hidden="1"/>
    </xf>
    <xf numFmtId="0" fontId="9" fillId="10" borderId="5" xfId="0" applyNumberFormat="1" applyFont="1" applyFill="1" applyBorder="1" applyAlignment="1" applyProtection="1">
      <alignment horizontal="center" vertical="center"/>
      <protection hidden="1"/>
    </xf>
    <xf numFmtId="0" fontId="9" fillId="10" borderId="45" xfId="0" applyNumberFormat="1" applyFont="1" applyFill="1" applyBorder="1" applyAlignment="1" applyProtection="1">
      <alignment horizontal="center" vertical="center"/>
      <protection hidden="1"/>
    </xf>
    <xf numFmtId="0" fontId="9" fillId="14" borderId="34" xfId="0" applyNumberFormat="1" applyFont="1" applyFill="1" applyBorder="1" applyAlignment="1" applyProtection="1">
      <alignment horizontal="left" vertical="center"/>
      <protection hidden="1"/>
    </xf>
    <xf numFmtId="3" fontId="9" fillId="0" borderId="62" xfId="0" applyNumberFormat="1" applyFont="1" applyFill="1" applyBorder="1" applyAlignment="1" applyProtection="1">
      <alignment horizontal="center"/>
      <protection hidden="1"/>
    </xf>
    <xf numFmtId="3" fontId="5" fillId="0" borderId="64"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vertical="center"/>
      <protection hidden="1"/>
    </xf>
    <xf numFmtId="44" fontId="9" fillId="0" borderId="32" xfId="12" applyFont="1" applyFill="1" applyBorder="1" applyAlignment="1" applyProtection="1">
      <alignment horizontal="center" vertical="center"/>
      <protection locked="0"/>
    </xf>
    <xf numFmtId="1" fontId="5" fillId="0" borderId="36" xfId="0" applyNumberFormat="1" applyFont="1" applyFill="1" applyBorder="1" applyAlignment="1" applyProtection="1">
      <alignment horizontal="center" vertical="center"/>
      <protection locked="0"/>
    </xf>
    <xf numFmtId="44" fontId="9" fillId="0" borderId="32" xfId="12" applyFont="1" applyFill="1" applyBorder="1" applyAlignment="1" applyProtection="1">
      <alignment horizontal="center" vertical="center"/>
      <protection hidden="1"/>
    </xf>
    <xf numFmtId="165" fontId="9" fillId="0" borderId="32" xfId="0" applyNumberFormat="1" applyFont="1" applyFill="1" applyBorder="1" applyAlignment="1" applyProtection="1">
      <alignment horizontal="center" vertical="center"/>
      <protection hidden="1"/>
    </xf>
    <xf numFmtId="0" fontId="22" fillId="0" borderId="6" xfId="0" applyNumberFormat="1" applyFont="1" applyBorder="1" applyAlignment="1"/>
    <xf numFmtId="0" fontId="22" fillId="0" borderId="6" xfId="0" applyNumberFormat="1" applyFont="1" applyBorder="1" applyAlignment="1">
      <alignment wrapText="1"/>
    </xf>
    <xf numFmtId="0" fontId="25" fillId="0" borderId="52" xfId="0" applyNumberFormat="1" applyFont="1" applyBorder="1" applyAlignment="1" applyProtection="1">
      <alignment horizontal="center" vertical="center" wrapText="1"/>
      <protection hidden="1"/>
    </xf>
    <xf numFmtId="44" fontId="11" fillId="0" borderId="77" xfId="12" applyFont="1" applyBorder="1" applyAlignment="1" applyProtection="1">
      <alignment horizontal="center"/>
      <protection hidden="1"/>
    </xf>
    <xf numFmtId="0" fontId="5" fillId="0" borderId="0" xfId="0" applyNumberFormat="1" applyFont="1" applyFill="1" applyBorder="1" applyAlignment="1" applyProtection="1">
      <protection locked="0"/>
    </xf>
    <xf numFmtId="0" fontId="5" fillId="0" borderId="0" xfId="0" applyNumberFormat="1" applyFont="1" applyFill="1" applyAlignment="1" applyProtection="1">
      <protection hidden="1"/>
    </xf>
    <xf numFmtId="0" fontId="5" fillId="0" borderId="0" xfId="2" applyFont="1" applyFill="1" applyBorder="1" applyAlignment="1" applyProtection="1">
      <alignment horizontal="left" vertical="center"/>
      <protection hidden="1"/>
    </xf>
    <xf numFmtId="166" fontId="5" fillId="0" borderId="0" xfId="2" applyNumberFormat="1" applyFont="1" applyFill="1" applyBorder="1" applyAlignment="1" applyProtection="1">
      <alignment horizontal="left" vertical="center"/>
      <protection hidden="1"/>
    </xf>
    <xf numFmtId="0" fontId="5" fillId="0" borderId="0" xfId="0" applyNumberFormat="1" applyFont="1" applyFill="1" applyBorder="1" applyAlignment="1" applyProtection="1">
      <alignment horizontal="center" vertical="center"/>
      <protection hidden="1"/>
    </xf>
    <xf numFmtId="0" fontId="5" fillId="0" borderId="0" xfId="0" applyNumberFormat="1" applyFont="1" applyFill="1" applyBorder="1" applyAlignment="1" applyProtection="1">
      <protection hidden="1"/>
    </xf>
    <xf numFmtId="0" fontId="20" fillId="0" borderId="80" xfId="0" applyNumberFormat="1" applyFont="1" applyBorder="1" applyAlignment="1" applyProtection="1">
      <alignment horizontal="center" vertical="center" wrapText="1"/>
      <protection hidden="1"/>
    </xf>
    <xf numFmtId="0" fontId="20" fillId="17" borderId="5" xfId="0" applyNumberFormat="1" applyFont="1" applyFill="1" applyBorder="1" applyAlignment="1" applyProtection="1">
      <alignment horizontal="center" vertical="center" wrapText="1"/>
      <protection hidden="1"/>
    </xf>
    <xf numFmtId="44" fontId="20" fillId="17" borderId="74" xfId="12" applyFont="1" applyFill="1" applyBorder="1" applyAlignment="1" applyProtection="1">
      <alignment horizontal="center" vertical="center" wrapText="1"/>
      <protection hidden="1"/>
    </xf>
    <xf numFmtId="44" fontId="11" fillId="22" borderId="18" xfId="12" applyFont="1" applyFill="1" applyBorder="1" applyAlignment="1" applyProtection="1">
      <alignment horizontal="center" vertical="center"/>
      <protection locked="0"/>
    </xf>
    <xf numFmtId="0" fontId="5" fillId="0" borderId="62" xfId="0" applyNumberFormat="1" applyFont="1" applyBorder="1" applyAlignment="1" applyProtection="1">
      <alignment horizontal="center"/>
      <protection hidden="1"/>
    </xf>
    <xf numFmtId="0" fontId="5" fillId="0" borderId="60" xfId="0" applyNumberFormat="1" applyFont="1" applyBorder="1" applyAlignment="1" applyProtection="1">
      <alignment horizontal="center"/>
      <protection hidden="1"/>
    </xf>
    <xf numFmtId="0" fontId="5" fillId="0" borderId="77" xfId="0" applyNumberFormat="1" applyFont="1" applyBorder="1" applyAlignment="1" applyProtection="1">
      <alignment horizontal="center"/>
      <protection hidden="1"/>
    </xf>
    <xf numFmtId="0" fontId="20" fillId="0" borderId="81" xfId="0" applyNumberFormat="1" applyFont="1" applyBorder="1" applyAlignment="1" applyProtection="1">
      <alignment horizontal="center" vertical="center" wrapText="1"/>
      <protection hidden="1"/>
    </xf>
    <xf numFmtId="0" fontId="20" fillId="0" borderId="23" xfId="0" applyNumberFormat="1" applyFont="1" applyBorder="1" applyAlignment="1" applyProtection="1">
      <alignment horizontal="center" vertical="center" wrapText="1"/>
      <protection hidden="1"/>
    </xf>
    <xf numFmtId="0" fontId="25" fillId="0" borderId="23" xfId="0" applyNumberFormat="1" applyFont="1" applyBorder="1" applyAlignment="1" applyProtection="1">
      <alignment horizontal="center" vertical="center" wrapText="1"/>
      <protection hidden="1"/>
    </xf>
    <xf numFmtId="44" fontId="20" fillId="0" borderId="23" xfId="12" applyFont="1" applyBorder="1" applyAlignment="1" applyProtection="1">
      <alignment horizontal="center" vertical="center" wrapText="1"/>
      <protection hidden="1"/>
    </xf>
    <xf numFmtId="44" fontId="25" fillId="0" borderId="24" xfId="12" applyFont="1" applyBorder="1" applyAlignment="1" applyProtection="1">
      <alignment horizontal="center" vertical="center" wrapText="1"/>
      <protection hidden="1"/>
    </xf>
    <xf numFmtId="44" fontId="11" fillId="0" borderId="82" xfId="12" applyFont="1" applyBorder="1" applyAlignment="1" applyProtection="1">
      <alignment horizontal="center" vertical="center"/>
      <protection hidden="1"/>
    </xf>
    <xf numFmtId="44" fontId="11" fillId="0" borderId="83" xfId="12" applyFont="1" applyBorder="1" applyAlignment="1" applyProtection="1">
      <alignment horizontal="center" vertical="center"/>
      <protection hidden="1"/>
    </xf>
    <xf numFmtId="165" fontId="11" fillId="0" borderId="26" xfId="0" applyNumberFormat="1" applyFont="1" applyBorder="1" applyAlignment="1" applyProtection="1">
      <alignment horizontal="center"/>
      <protection hidden="1"/>
    </xf>
    <xf numFmtId="44" fontId="11" fillId="0" borderId="26" xfId="12" applyFont="1" applyBorder="1" applyAlignment="1" applyProtection="1">
      <alignment horizontal="center"/>
      <protection hidden="1"/>
    </xf>
    <xf numFmtId="44" fontId="11" fillId="0" borderId="27" xfId="12" applyFont="1" applyBorder="1" applyAlignment="1" applyProtection="1">
      <alignment horizontal="center"/>
      <protection hidden="1"/>
    </xf>
    <xf numFmtId="44" fontId="11" fillId="0" borderId="84" xfId="12" applyFont="1" applyBorder="1" applyAlignment="1" applyProtection="1">
      <alignment horizontal="center"/>
      <protection hidden="1"/>
    </xf>
    <xf numFmtId="44" fontId="11" fillId="0" borderId="85" xfId="12" applyFont="1" applyBorder="1" applyAlignment="1" applyProtection="1">
      <alignment horizontal="center"/>
      <protection hidden="1"/>
    </xf>
    <xf numFmtId="0" fontId="27" fillId="0" borderId="52" xfId="0" applyNumberFormat="1" applyFont="1" applyBorder="1" applyAlignment="1" applyProtection="1">
      <alignment horizontal="center" vertical="center" wrapText="1"/>
      <protection hidden="1"/>
    </xf>
    <xf numFmtId="0" fontId="20" fillId="0" borderId="0" xfId="0" applyNumberFormat="1" applyFont="1" applyBorder="1" applyAlignment="1" applyProtection="1">
      <alignment horizontal="center" vertical="center" wrapText="1"/>
      <protection hidden="1"/>
    </xf>
    <xf numFmtId="0" fontId="29" fillId="0" borderId="0" xfId="0" applyNumberFormat="1" applyFont="1" applyBorder="1" applyAlignment="1" applyProtection="1">
      <alignment horizontal="center" vertical="center" wrapText="1"/>
      <protection hidden="1"/>
    </xf>
    <xf numFmtId="0" fontId="27" fillId="0" borderId="0" xfId="0" applyNumberFormat="1" applyFont="1" applyBorder="1" applyAlignment="1" applyProtection="1">
      <alignment horizontal="center" vertical="center" wrapText="1"/>
      <protection hidden="1"/>
    </xf>
    <xf numFmtId="0" fontId="20" fillId="0" borderId="18" xfId="0" applyNumberFormat="1" applyFont="1" applyBorder="1" applyAlignment="1" applyProtection="1">
      <alignment horizontal="center" vertical="center" wrapText="1"/>
      <protection hidden="1"/>
    </xf>
    <xf numFmtId="44" fontId="11" fillId="0" borderId="18" xfId="12" applyFont="1" applyFill="1" applyBorder="1" applyAlignment="1" applyProtection="1">
      <alignment horizontal="center" vertical="center"/>
      <protection hidden="1"/>
    </xf>
    <xf numFmtId="44" fontId="11" fillId="0" borderId="35" xfId="12" applyFont="1" applyBorder="1" applyAlignment="1" applyProtection="1">
      <alignment horizontal="center"/>
      <protection hidden="1"/>
    </xf>
    <xf numFmtId="44" fontId="20" fillId="0" borderId="0" xfId="12" applyFont="1" applyBorder="1" applyAlignment="1" applyProtection="1">
      <alignment horizontal="center" vertical="center" wrapText="1"/>
      <protection hidden="1"/>
    </xf>
    <xf numFmtId="44" fontId="29" fillId="0" borderId="25" xfId="12" applyFont="1" applyBorder="1" applyAlignment="1" applyProtection="1">
      <alignment horizontal="center" vertical="center" wrapText="1"/>
      <protection hidden="1"/>
    </xf>
    <xf numFmtId="0" fontId="11" fillId="19" borderId="12" xfId="0" applyNumberFormat="1" applyFont="1" applyFill="1" applyBorder="1" applyAlignment="1" applyProtection="1">
      <alignment horizontal="left" vertical="center"/>
      <protection hidden="1"/>
    </xf>
    <xf numFmtId="0" fontId="11" fillId="19" borderId="78" xfId="0" applyNumberFormat="1" applyFont="1" applyFill="1" applyBorder="1" applyAlignment="1" applyProtection="1">
      <alignment horizontal="center" vertical="center" wrapText="1"/>
      <protection hidden="1"/>
    </xf>
    <xf numFmtId="164" fontId="9" fillId="19" borderId="78" xfId="0" applyFont="1" applyFill="1" applyBorder="1" applyAlignment="1" applyProtection="1">
      <alignment horizontal="center" vertical="center"/>
      <protection hidden="1"/>
    </xf>
    <xf numFmtId="0" fontId="20" fillId="19" borderId="78" xfId="0" applyNumberFormat="1" applyFont="1" applyFill="1" applyBorder="1" applyAlignment="1" applyProtection="1">
      <alignment horizontal="center" vertical="center" wrapText="1"/>
      <protection locked="0"/>
    </xf>
    <xf numFmtId="0" fontId="5" fillId="19" borderId="78" xfId="0" applyNumberFormat="1" applyFont="1" applyFill="1" applyBorder="1" applyAlignment="1" applyProtection="1">
      <alignment horizontal="center" vertical="center" wrapText="1"/>
      <protection hidden="1"/>
    </xf>
    <xf numFmtId="0" fontId="20" fillId="19" borderId="78" xfId="0" applyNumberFormat="1" applyFont="1" applyFill="1" applyBorder="1" applyAlignment="1" applyProtection="1">
      <alignment horizontal="center" vertical="center" wrapText="1"/>
      <protection hidden="1"/>
    </xf>
    <xf numFmtId="44" fontId="20" fillId="19" borderId="78" xfId="12" applyFont="1" applyFill="1" applyBorder="1" applyAlignment="1" applyProtection="1">
      <alignment horizontal="center" vertical="center" wrapText="1"/>
      <protection hidden="1"/>
    </xf>
    <xf numFmtId="44" fontId="20" fillId="19" borderId="79" xfId="12" applyFont="1" applyFill="1" applyBorder="1" applyAlignment="1" applyProtection="1">
      <alignment horizontal="center" vertical="center" wrapText="1"/>
      <protection hidden="1"/>
    </xf>
    <xf numFmtId="44" fontId="20" fillId="19" borderId="65" xfId="12" applyFont="1" applyFill="1" applyBorder="1" applyAlignment="1" applyProtection="1">
      <alignment horizontal="center" vertical="center" wrapText="1"/>
      <protection hidden="1"/>
    </xf>
    <xf numFmtId="0" fontId="5" fillId="13" borderId="86" xfId="0" applyNumberFormat="1" applyFont="1" applyFill="1" applyBorder="1" applyAlignment="1" applyProtection="1">
      <alignment horizontal="center" vertical="center"/>
      <protection hidden="1"/>
    </xf>
    <xf numFmtId="0" fontId="5" fillId="13" borderId="87" xfId="0" applyNumberFormat="1" applyFont="1" applyFill="1" applyBorder="1" applyAlignment="1" applyProtection="1">
      <alignment horizontal="center" vertical="center"/>
      <protection hidden="1"/>
    </xf>
    <xf numFmtId="0" fontId="5" fillId="15" borderId="86" xfId="0" applyNumberFormat="1" applyFont="1" applyFill="1" applyBorder="1" applyAlignment="1" applyProtection="1">
      <alignment horizontal="center" vertical="center"/>
      <protection hidden="1"/>
    </xf>
    <xf numFmtId="0" fontId="5" fillId="0" borderId="86" xfId="0" applyNumberFormat="1" applyFont="1" applyFill="1" applyBorder="1" applyAlignment="1" applyProtection="1">
      <alignment horizontal="center" vertical="center"/>
      <protection hidden="1"/>
    </xf>
    <xf numFmtId="0" fontId="5" fillId="0" borderId="62" xfId="0" applyNumberFormat="1" applyFont="1" applyFill="1" applyBorder="1" applyAlignment="1" applyProtection="1">
      <alignment horizontal="center" vertical="center"/>
      <protection hidden="1"/>
    </xf>
    <xf numFmtId="0" fontId="5" fillId="0" borderId="60" xfId="0" applyNumberFormat="1" applyFont="1" applyFill="1" applyBorder="1" applyAlignment="1" applyProtection="1">
      <alignment horizontal="center" vertical="center"/>
      <protection hidden="1"/>
    </xf>
    <xf numFmtId="164" fontId="5" fillId="0" borderId="60" xfId="0" applyFont="1" applyFill="1" applyBorder="1" applyAlignment="1" applyProtection="1">
      <alignment horizontal="center" vertical="center" wrapText="1"/>
      <protection hidden="1"/>
    </xf>
    <xf numFmtId="49" fontId="11" fillId="0" borderId="59" xfId="0" applyNumberFormat="1" applyFont="1" applyFill="1" applyBorder="1" applyAlignment="1" applyProtection="1">
      <alignment horizontal="center" vertical="center"/>
      <protection locked="0"/>
    </xf>
    <xf numFmtId="0" fontId="11" fillId="16" borderId="35" xfId="0" applyNumberFormat="1" applyFont="1" applyFill="1" applyBorder="1" applyAlignment="1" applyProtection="1">
      <alignment horizontal="center" vertical="center"/>
      <protection hidden="1"/>
    </xf>
    <xf numFmtId="44" fontId="11" fillId="0" borderId="8" xfId="12" applyFont="1" applyFill="1" applyBorder="1" applyAlignment="1" applyProtection="1">
      <alignment horizontal="center" vertical="center"/>
      <protection locked="0"/>
    </xf>
    <xf numFmtId="44" fontId="11" fillId="0" borderId="26" xfId="12" applyFont="1" applyFill="1" applyBorder="1" applyAlignment="1" applyProtection="1">
      <alignment horizontal="center" vertical="center"/>
      <protection hidden="1"/>
    </xf>
    <xf numFmtId="44" fontId="11" fillId="0" borderId="26" xfId="12" applyFont="1" applyFill="1" applyBorder="1" applyAlignment="1" applyProtection="1">
      <alignment horizontal="right" vertical="center"/>
      <protection hidden="1"/>
    </xf>
    <xf numFmtId="44" fontId="11" fillId="0" borderId="61" xfId="12" applyFont="1" applyBorder="1" applyAlignment="1" applyProtection="1">
      <alignment horizontal="center" vertical="center"/>
      <protection hidden="1"/>
    </xf>
    <xf numFmtId="0" fontId="11" fillId="17" borderId="12" xfId="0" applyNumberFormat="1" applyFont="1" applyFill="1" applyBorder="1" applyAlignment="1" applyProtection="1">
      <alignment horizontal="center" vertical="center" wrapText="1"/>
      <protection hidden="1"/>
    </xf>
    <xf numFmtId="0" fontId="11" fillId="17" borderId="78" xfId="0" applyNumberFormat="1" applyFont="1" applyFill="1" applyBorder="1" applyAlignment="1" applyProtection="1">
      <alignment horizontal="center" vertical="center" wrapText="1"/>
      <protection hidden="1"/>
    </xf>
    <xf numFmtId="164" fontId="9" fillId="17" borderId="78" xfId="0" applyFont="1" applyFill="1" applyBorder="1" applyAlignment="1" applyProtection="1">
      <alignment horizontal="center" vertical="center"/>
      <protection hidden="1"/>
    </xf>
    <xf numFmtId="0" fontId="20" fillId="17" borderId="78" xfId="0" applyNumberFormat="1" applyFont="1" applyFill="1" applyBorder="1" applyAlignment="1" applyProtection="1">
      <alignment horizontal="center" vertical="center" wrapText="1"/>
      <protection locked="0"/>
    </xf>
    <xf numFmtId="0" fontId="5" fillId="17" borderId="78" xfId="0" applyNumberFormat="1" applyFont="1" applyFill="1" applyBorder="1" applyAlignment="1" applyProtection="1">
      <alignment horizontal="center" vertical="center" wrapText="1"/>
      <protection hidden="1"/>
    </xf>
    <xf numFmtId="0" fontId="20" fillId="17" borderId="78" xfId="0" applyNumberFormat="1" applyFont="1" applyFill="1" applyBorder="1" applyAlignment="1" applyProtection="1">
      <alignment horizontal="center" vertical="center" wrapText="1"/>
      <protection hidden="1"/>
    </xf>
    <xf numFmtId="44" fontId="20" fillId="17" borderId="12" xfId="12" applyFont="1" applyFill="1" applyBorder="1" applyAlignment="1" applyProtection="1">
      <alignment horizontal="center" vertical="center" wrapText="1"/>
      <protection hidden="1"/>
    </xf>
    <xf numFmtId="44" fontId="20" fillId="17" borderId="78" xfId="12" applyFont="1" applyFill="1" applyBorder="1" applyAlignment="1" applyProtection="1">
      <alignment horizontal="center" vertical="center" wrapText="1"/>
      <protection hidden="1"/>
    </xf>
    <xf numFmtId="44" fontId="20" fillId="17" borderId="65" xfId="12" applyFont="1" applyFill="1" applyBorder="1" applyAlignment="1" applyProtection="1">
      <alignment horizontal="center" vertical="center" wrapText="1"/>
      <protection hidden="1"/>
    </xf>
    <xf numFmtId="0" fontId="5" fillId="0" borderId="62" xfId="0" applyNumberFormat="1" applyFont="1" applyBorder="1" applyAlignment="1" applyProtection="1">
      <protection hidden="1"/>
    </xf>
    <xf numFmtId="0" fontId="5" fillId="0" borderId="60" xfId="0" applyNumberFormat="1" applyFont="1" applyBorder="1" applyAlignment="1" applyProtection="1">
      <protection hidden="1"/>
    </xf>
    <xf numFmtId="0" fontId="9" fillId="0" borderId="60" xfId="0" applyNumberFormat="1" applyFont="1" applyBorder="1" applyAlignment="1" applyProtection="1">
      <alignment horizontal="right"/>
      <protection hidden="1"/>
    </xf>
    <xf numFmtId="0" fontId="9" fillId="0" borderId="60" xfId="0" applyNumberFormat="1" applyFont="1" applyFill="1" applyBorder="1" applyAlignment="1" applyProtection="1">
      <alignment horizontal="right"/>
      <protection hidden="1"/>
    </xf>
    <xf numFmtId="0" fontId="5" fillId="0" borderId="5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vertical="center"/>
      <protection hidden="1"/>
    </xf>
    <xf numFmtId="0" fontId="5" fillId="0" borderId="40" xfId="0" applyNumberFormat="1" applyFont="1" applyBorder="1" applyAlignment="1" applyProtection="1">
      <alignment horizontal="center" vertical="center"/>
      <protection locked="0"/>
    </xf>
    <xf numFmtId="0" fontId="5" fillId="0" borderId="54" xfId="0" applyNumberFormat="1" applyFont="1" applyFill="1" applyBorder="1" applyAlignment="1" applyProtection="1">
      <alignment horizontal="center" vertical="center"/>
      <protection locked="0"/>
    </xf>
    <xf numFmtId="0" fontId="17" fillId="22" borderId="79" xfId="0" applyNumberFormat="1" applyFont="1" applyFill="1" applyBorder="1" applyAlignment="1" applyProtection="1">
      <alignment horizontal="center" vertical="center"/>
      <protection locked="0"/>
    </xf>
    <xf numFmtId="0" fontId="17" fillId="22" borderId="39" xfId="0" applyNumberFormat="1" applyFont="1" applyFill="1" applyBorder="1" applyAlignment="1" applyProtection="1">
      <alignment horizontal="center" vertical="center"/>
      <protection locked="0"/>
    </xf>
    <xf numFmtId="0" fontId="5" fillId="3" borderId="54" xfId="0" applyNumberFormat="1" applyFont="1" applyFill="1" applyBorder="1" applyAlignment="1" applyProtection="1">
      <alignment horizontal="center" vertical="center"/>
      <protection locked="0"/>
    </xf>
    <xf numFmtId="0" fontId="5" fillId="0" borderId="0" xfId="0" applyNumberFormat="1" applyFont="1" applyAlignment="1" applyProtection="1">
      <alignment wrapText="1"/>
      <protection locked="0"/>
    </xf>
    <xf numFmtId="0" fontId="5" fillId="0" borderId="0" xfId="0" applyNumberFormat="1" applyFont="1" applyFill="1" applyBorder="1" applyAlignment="1" applyProtection="1">
      <alignment wrapText="1"/>
      <protection locked="0"/>
    </xf>
    <xf numFmtId="0" fontId="5" fillId="0" borderId="0" xfId="2" applyFont="1" applyFill="1" applyBorder="1" applyAlignment="1" applyProtection="1">
      <alignment horizontal="left" vertical="center" wrapText="1"/>
      <protection hidden="1"/>
    </xf>
    <xf numFmtId="166" fontId="5" fillId="0" borderId="0" xfId="2" applyNumberFormat="1" applyFont="1" applyFill="1" applyBorder="1" applyAlignment="1" applyProtection="1">
      <alignment horizontal="left" vertical="center" wrapText="1"/>
      <protection hidden="1"/>
    </xf>
    <xf numFmtId="0" fontId="5" fillId="0" borderId="0" xfId="0" applyNumberFormat="1" applyFont="1" applyFill="1" applyBorder="1" applyAlignment="1" applyProtection="1">
      <alignment horizontal="center" vertical="center" wrapText="1"/>
      <protection hidden="1"/>
    </xf>
    <xf numFmtId="0" fontId="5" fillId="0" borderId="0" xfId="0" applyNumberFormat="1" applyFont="1" applyFill="1" applyBorder="1" applyAlignment="1" applyProtection="1">
      <alignment wrapText="1"/>
      <protection hidden="1"/>
    </xf>
    <xf numFmtId="0" fontId="5" fillId="0" borderId="43" xfId="0" applyNumberFormat="1" applyFont="1" applyBorder="1" applyAlignment="1" applyProtection="1">
      <alignment horizontal="center" vertical="center" wrapText="1"/>
      <protection locked="0"/>
    </xf>
    <xf numFmtId="49" fontId="11" fillId="22" borderId="69" xfId="0" applyNumberFormat="1" applyFont="1" applyFill="1" applyBorder="1" applyAlignment="1" applyProtection="1">
      <alignment horizontal="center" vertical="center" wrapText="1"/>
      <protection locked="0"/>
    </xf>
    <xf numFmtId="0" fontId="5" fillId="0" borderId="63" xfId="0" applyNumberFormat="1" applyFont="1" applyBorder="1" applyAlignment="1" applyProtection="1">
      <alignment horizontal="center" wrapText="1"/>
      <protection locked="0"/>
    </xf>
    <xf numFmtId="0" fontId="5" fillId="0" borderId="52" xfId="0" applyNumberFormat="1" applyFont="1" applyBorder="1" applyAlignment="1" applyProtection="1">
      <alignment horizontal="center" wrapText="1"/>
      <protection locked="0"/>
    </xf>
    <xf numFmtId="49" fontId="11" fillId="22" borderId="47" xfId="0" applyNumberFormat="1" applyFont="1" applyFill="1" applyBorder="1" applyAlignment="1" applyProtection="1">
      <alignment horizontal="center" vertical="center" wrapText="1"/>
      <protection locked="0"/>
    </xf>
    <xf numFmtId="49" fontId="11" fillId="22" borderId="57" xfId="0" applyNumberFormat="1" applyFont="1" applyFill="1" applyBorder="1" applyAlignment="1" applyProtection="1">
      <alignment horizontal="center" vertical="center" wrapText="1"/>
      <protection locked="0"/>
    </xf>
    <xf numFmtId="0" fontId="5" fillId="0" borderId="48" xfId="0" applyNumberFormat="1" applyFont="1" applyBorder="1" applyAlignment="1" applyProtection="1">
      <alignment horizontal="center" wrapText="1"/>
      <protection locked="0"/>
    </xf>
    <xf numFmtId="49" fontId="11" fillId="22" borderId="55" xfId="0" applyNumberFormat="1" applyFont="1" applyFill="1" applyBorder="1" applyAlignment="1" applyProtection="1">
      <alignment horizontal="center" vertical="center" wrapText="1"/>
      <protection locked="0"/>
    </xf>
    <xf numFmtId="0" fontId="5" fillId="0" borderId="59" xfId="0" applyNumberFormat="1" applyFont="1" applyBorder="1" applyAlignment="1" applyProtection="1">
      <alignment horizontal="center" wrapText="1"/>
      <protection locked="0"/>
    </xf>
    <xf numFmtId="49" fontId="11" fillId="0" borderId="59" xfId="0" applyNumberFormat="1" applyFont="1" applyFill="1" applyBorder="1" applyAlignment="1" applyProtection="1">
      <alignment horizontal="center" vertical="center" wrapText="1"/>
      <protection locked="0"/>
    </xf>
    <xf numFmtId="0" fontId="5" fillId="0" borderId="0" xfId="0" applyNumberFormat="1" applyFont="1" applyFill="1" applyAlignment="1" applyProtection="1">
      <alignment horizontal="center" vertical="center" wrapText="1"/>
      <protection locked="0"/>
    </xf>
    <xf numFmtId="0" fontId="17" fillId="3" borderId="31" xfId="0" applyNumberFormat="1" applyFont="1" applyFill="1" applyBorder="1" applyAlignment="1" applyProtection="1">
      <alignment horizontal="center" vertical="center" wrapText="1"/>
      <protection locked="0"/>
    </xf>
    <xf numFmtId="44" fontId="5" fillId="3" borderId="31" xfId="12" applyFont="1" applyFill="1" applyBorder="1" applyAlignment="1" applyProtection="1">
      <alignment vertical="center" wrapText="1"/>
      <protection locked="0"/>
    </xf>
    <xf numFmtId="0" fontId="17" fillId="22" borderId="44" xfId="0" applyNumberFormat="1" applyFont="1" applyFill="1" applyBorder="1" applyAlignment="1" applyProtection="1">
      <alignment horizontal="center" vertical="center" wrapText="1"/>
      <protection locked="0"/>
    </xf>
    <xf numFmtId="0" fontId="17" fillId="22" borderId="3" xfId="0" applyNumberFormat="1" applyFont="1" applyFill="1" applyBorder="1" applyAlignment="1" applyProtection="1">
      <alignment horizontal="center" vertical="center" wrapText="1"/>
      <protection locked="0"/>
    </xf>
    <xf numFmtId="0" fontId="5" fillId="0" borderId="38" xfId="0" applyNumberFormat="1" applyFont="1" applyFill="1" applyBorder="1" applyAlignment="1" applyProtection="1">
      <alignment horizontal="center" vertical="center" wrapText="1"/>
      <protection locked="0"/>
    </xf>
    <xf numFmtId="0" fontId="5" fillId="0" borderId="54" xfId="0" applyNumberFormat="1" applyFont="1" applyFill="1" applyBorder="1" applyAlignment="1" applyProtection="1">
      <alignment horizontal="center" vertical="center" wrapText="1"/>
      <protection locked="0"/>
    </xf>
    <xf numFmtId="0" fontId="5" fillId="3" borderId="54" xfId="0" applyNumberFormat="1" applyFont="1" applyFill="1" applyBorder="1" applyAlignment="1" applyProtection="1">
      <alignment horizontal="center" vertical="center" wrapText="1"/>
      <protection locked="0"/>
    </xf>
    <xf numFmtId="3" fontId="5" fillId="0" borderId="64" xfId="0" applyNumberFormat="1" applyFont="1" applyFill="1" applyBorder="1" applyAlignment="1" applyProtection="1">
      <alignment horizontal="center" vertical="center" wrapText="1"/>
      <protection locked="0"/>
    </xf>
    <xf numFmtId="44" fontId="5" fillId="22" borderId="32" xfId="12" applyFont="1" applyFill="1" applyBorder="1" applyAlignment="1" applyProtection="1">
      <alignment horizontal="center" vertical="center" wrapText="1"/>
      <protection locked="0"/>
    </xf>
    <xf numFmtId="0" fontId="9" fillId="0" borderId="66" xfId="0" applyNumberFormat="1" applyFont="1" applyBorder="1" applyAlignment="1" applyProtection="1">
      <alignment horizontal="center" vertical="center" wrapText="1"/>
      <protection locked="0"/>
    </xf>
    <xf numFmtId="164" fontId="13" fillId="0" borderId="33" xfId="7" applyFont="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5" fillId="0" borderId="0" xfId="7" applyNumberFormat="1" applyFont="1" applyAlignment="1" applyProtection="1">
      <alignment vertical="center" wrapText="1"/>
      <protection locked="0"/>
    </xf>
    <xf numFmtId="0" fontId="5" fillId="0" borderId="0" xfId="7" applyNumberFormat="1" applyFont="1" applyFill="1" applyBorder="1" applyAlignment="1" applyProtection="1">
      <alignment vertical="center" wrapText="1"/>
      <protection locked="0"/>
    </xf>
    <xf numFmtId="0" fontId="5" fillId="0" borderId="0" xfId="7" applyNumberFormat="1" applyFont="1" applyFill="1" applyAlignment="1" applyProtection="1">
      <alignment vertical="center" wrapText="1"/>
      <protection locked="0"/>
    </xf>
    <xf numFmtId="165" fontId="5" fillId="7" borderId="9" xfId="7" applyNumberFormat="1" applyFont="1" applyFill="1" applyBorder="1" applyAlignment="1" applyProtection="1">
      <alignment horizontal="center" vertical="center" wrapText="1"/>
      <protection locked="0"/>
    </xf>
    <xf numFmtId="49" fontId="5" fillId="22" borderId="11" xfId="7" applyNumberFormat="1" applyFont="1" applyFill="1" applyBorder="1" applyAlignment="1" applyProtection="1">
      <alignment horizontal="center" vertical="center" wrapText="1"/>
      <protection locked="0"/>
    </xf>
    <xf numFmtId="49" fontId="5" fillId="0" borderId="11" xfId="7" applyNumberFormat="1" applyFont="1" applyFill="1" applyBorder="1" applyAlignment="1" applyProtection="1">
      <alignment horizontal="center" vertical="center" wrapText="1"/>
      <protection locked="0"/>
    </xf>
    <xf numFmtId="0" fontId="9" fillId="3" borderId="42" xfId="7" applyNumberFormat="1" applyFont="1" applyFill="1" applyBorder="1" applyAlignment="1" applyProtection="1">
      <alignment vertical="center" wrapText="1"/>
      <protection locked="0"/>
    </xf>
    <xf numFmtId="49" fontId="5" fillId="0" borderId="18" xfId="7" applyNumberFormat="1" applyFont="1" applyFill="1" applyBorder="1" applyAlignment="1" applyProtection="1">
      <alignment horizontal="center" vertical="center" wrapText="1"/>
      <protection locked="0"/>
    </xf>
    <xf numFmtId="49" fontId="9" fillId="7" borderId="34" xfId="7" applyNumberFormat="1" applyFont="1" applyFill="1" applyBorder="1" applyAlignment="1" applyProtection="1">
      <alignment horizontal="center" vertical="center" wrapText="1"/>
      <protection locked="0"/>
    </xf>
    <xf numFmtId="164" fontId="9" fillId="22" borderId="34" xfId="0" applyFont="1" applyFill="1" applyBorder="1" applyAlignment="1" applyProtection="1">
      <alignment horizontal="center" vertical="center"/>
      <protection hidden="1"/>
    </xf>
    <xf numFmtId="164" fontId="9" fillId="0" borderId="36" xfId="0" applyFont="1" applyBorder="1" applyAlignment="1" applyProtection="1">
      <alignment vertical="center"/>
      <protection hidden="1"/>
    </xf>
    <xf numFmtId="49" fontId="9" fillId="0" borderId="34"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wrapText="1"/>
      <protection locked="0"/>
    </xf>
    <xf numFmtId="0" fontId="5" fillId="0" borderId="0" xfId="0" applyNumberFormat="1" applyFont="1" applyFill="1" applyAlignment="1">
      <alignment vertical="center" wrapText="1"/>
    </xf>
    <xf numFmtId="0" fontId="17" fillId="3" borderId="34" xfId="0" applyNumberFormat="1" applyFont="1" applyFill="1" applyBorder="1" applyAlignment="1" applyProtection="1">
      <alignment horizontal="center" vertical="center" wrapText="1"/>
      <protection locked="0"/>
    </xf>
    <xf numFmtId="0" fontId="5" fillId="22" borderId="18" xfId="0" applyNumberFormat="1" applyFont="1" applyFill="1" applyBorder="1" applyAlignment="1" applyProtection="1">
      <alignment horizontal="center" vertical="center" wrapText="1"/>
      <protection locked="0"/>
    </xf>
    <xf numFmtId="0" fontId="5" fillId="0" borderId="18" xfId="0" applyNumberFormat="1" applyFont="1" applyFill="1" applyBorder="1" applyAlignment="1" applyProtection="1">
      <alignment horizontal="center" vertical="center" wrapText="1"/>
      <protection locked="0"/>
    </xf>
    <xf numFmtId="0" fontId="5" fillId="3" borderId="32" xfId="0" applyNumberFormat="1" applyFont="1" applyFill="1" applyBorder="1" applyAlignment="1" applyProtection="1">
      <alignment vertical="center" wrapText="1"/>
      <protection locked="0"/>
    </xf>
    <xf numFmtId="49" fontId="9" fillId="0" borderId="3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protection locked="0"/>
    </xf>
    <xf numFmtId="0" fontId="31" fillId="0" borderId="22" xfId="0" applyNumberFormat="1" applyFont="1" applyFill="1" applyBorder="1" applyAlignment="1">
      <alignment vertical="center" wrapText="1"/>
    </xf>
    <xf numFmtId="0" fontId="13" fillId="16" borderId="18" xfId="0" applyNumberFormat="1" applyFont="1" applyFill="1" applyBorder="1" applyAlignment="1">
      <alignment vertical="center"/>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44" xfId="0" applyNumberFormat="1" applyFont="1" applyFill="1" applyBorder="1" applyAlignment="1">
      <alignment horizontal="center" vertical="center" wrapText="1"/>
    </xf>
    <xf numFmtId="0" fontId="9" fillId="0" borderId="0" xfId="0" applyNumberFormat="1" applyFont="1" applyFill="1" applyAlignment="1" applyProtection="1">
      <alignment horizontal="center" vertical="center" wrapText="1"/>
      <protection hidden="1"/>
    </xf>
    <xf numFmtId="14" fontId="9" fillId="13" borderId="3" xfId="2" applyNumberFormat="1" applyFont="1" applyFill="1" applyBorder="1" applyAlignment="1" applyProtection="1">
      <alignment horizontal="center" vertical="top" wrapText="1"/>
      <protection hidden="1"/>
    </xf>
    <xf numFmtId="14" fontId="9" fillId="13" borderId="17" xfId="2" applyNumberFormat="1" applyFont="1" applyFill="1" applyBorder="1" applyAlignment="1" applyProtection="1">
      <alignment horizontal="center" vertical="top" wrapText="1"/>
      <protection hidden="1"/>
    </xf>
    <xf numFmtId="0" fontId="5" fillId="0" borderId="0" xfId="0" applyNumberFormat="1" applyFont="1" applyAlignment="1" applyProtection="1">
      <alignment horizontal="center" wrapText="1"/>
      <protection hidden="1"/>
    </xf>
    <xf numFmtId="164" fontId="18" fillId="17" borderId="36" xfId="7" applyFont="1" applyFill="1" applyBorder="1" applyAlignment="1" applyProtection="1">
      <alignment vertical="center" wrapText="1"/>
      <protection hidden="1"/>
    </xf>
    <xf numFmtId="164" fontId="16" fillId="0" borderId="27" xfId="0" applyFont="1" applyBorder="1" applyAlignment="1" applyProtection="1">
      <alignment vertical="center" wrapText="1"/>
      <protection hidden="1"/>
    </xf>
    <xf numFmtId="0" fontId="17" fillId="0" borderId="0" xfId="0" applyNumberFormat="1" applyFont="1" applyFill="1" applyAlignment="1">
      <alignment vertical="center" wrapText="1"/>
    </xf>
    <xf numFmtId="0" fontId="9" fillId="3" borderId="11"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5" fillId="9" borderId="5" xfId="0" applyNumberFormat="1" applyFont="1" applyFill="1" applyBorder="1" applyAlignment="1">
      <alignment horizontal="left" vertical="center" wrapText="1"/>
    </xf>
    <xf numFmtId="0" fontId="5" fillId="13" borderId="5" xfId="0" applyNumberFormat="1" applyFont="1" applyFill="1" applyBorder="1" applyAlignment="1">
      <alignment horizontal="left" vertical="center" wrapText="1"/>
    </xf>
    <xf numFmtId="0" fontId="5" fillId="7" borderId="5" xfId="0" applyNumberFormat="1" applyFont="1" applyFill="1" applyBorder="1" applyAlignment="1">
      <alignment horizontal="left" vertical="center" wrapText="1"/>
    </xf>
    <xf numFmtId="0" fontId="5" fillId="7" borderId="5" xfId="0" applyNumberFormat="1" applyFont="1" applyFill="1" applyBorder="1" applyAlignment="1">
      <alignment horizontal="center" vertical="center" wrapText="1"/>
    </xf>
    <xf numFmtId="0" fontId="5" fillId="0" borderId="5" xfId="0" applyNumberFormat="1" applyFont="1" applyFill="1" applyBorder="1" applyAlignment="1" applyProtection="1">
      <alignment horizontal="left" vertical="center" wrapText="1"/>
      <protection locked="0"/>
    </xf>
    <xf numFmtId="0" fontId="9" fillId="0" borderId="5" xfId="0" applyNumberFormat="1" applyFont="1" applyFill="1" applyBorder="1" applyAlignment="1" applyProtection="1">
      <alignment horizontal="left" vertical="center" wrapText="1"/>
      <protection locked="0"/>
    </xf>
    <xf numFmtId="0" fontId="5" fillId="0" borderId="0" xfId="2" applyFont="1" applyAlignment="1">
      <alignment vertical="center" wrapText="1"/>
    </xf>
    <xf numFmtId="164" fontId="5" fillId="0" borderId="36" xfId="0" applyFont="1" applyBorder="1" applyAlignment="1" applyProtection="1">
      <alignment vertical="center"/>
      <protection hidden="1"/>
    </xf>
    <xf numFmtId="0" fontId="12" fillId="22" borderId="21" xfId="0" applyNumberFormat="1" applyFont="1" applyFill="1" applyBorder="1" applyAlignment="1" applyProtection="1">
      <alignment horizontal="center"/>
      <protection locked="0" hidden="1"/>
    </xf>
    <xf numFmtId="14" fontId="12" fillId="22" borderId="21" xfId="0" applyNumberFormat="1" applyFont="1" applyFill="1" applyBorder="1" applyAlignment="1" applyProtection="1">
      <alignment horizontal="center"/>
      <protection locked="0" hidden="1"/>
    </xf>
    <xf numFmtId="0" fontId="12" fillId="22" borderId="29" xfId="0" applyNumberFormat="1" applyFont="1" applyFill="1" applyBorder="1" applyAlignment="1" applyProtection="1">
      <alignment horizontal="center"/>
      <protection locked="0" hidden="1"/>
    </xf>
    <xf numFmtId="0" fontId="22" fillId="0" borderId="16" xfId="0" applyNumberFormat="1" applyFont="1" applyBorder="1" applyAlignment="1"/>
    <xf numFmtId="0" fontId="22" fillId="22" borderId="27" xfId="0" applyNumberFormat="1" applyFont="1" applyFill="1" applyBorder="1" applyAlignment="1">
      <alignment horizontal="center"/>
    </xf>
    <xf numFmtId="0" fontId="5" fillId="14" borderId="14" xfId="0" applyNumberFormat="1" applyFont="1" applyFill="1" applyBorder="1" applyAlignment="1" applyProtection="1">
      <alignment horizontal="center"/>
      <protection hidden="1"/>
    </xf>
    <xf numFmtId="0" fontId="5" fillId="14" borderId="15" xfId="0" applyNumberFormat="1" applyFont="1" applyFill="1" applyBorder="1" applyAlignment="1" applyProtection="1">
      <alignment horizontal="center"/>
      <protection hidden="1"/>
    </xf>
    <xf numFmtId="0" fontId="9" fillId="14" borderId="13" xfId="0" applyNumberFormat="1" applyFont="1" applyFill="1" applyBorder="1" applyAlignment="1" applyProtection="1">
      <protection hidden="1"/>
    </xf>
    <xf numFmtId="0" fontId="5" fillId="0" borderId="18" xfId="0" quotePrefix="1" applyNumberFormat="1" applyFont="1" applyFill="1" applyBorder="1" applyAlignment="1" applyProtection="1">
      <alignment horizontal="left" vertical="center" indent="2"/>
      <protection hidden="1"/>
    </xf>
    <xf numFmtId="165" fontId="5" fillId="0" borderId="30" xfId="0" applyNumberFormat="1" applyFont="1" applyFill="1" applyBorder="1" applyAlignment="1" applyProtection="1">
      <alignment horizontal="center" vertical="center"/>
      <protection locked="0"/>
    </xf>
    <xf numFmtId="0" fontId="16" fillId="0" borderId="41" xfId="0" applyNumberFormat="1" applyFont="1" applyFill="1" applyBorder="1" applyAlignment="1" applyProtection="1">
      <alignment vertical="center" textRotation="90"/>
      <protection hidden="1"/>
    </xf>
    <xf numFmtId="0" fontId="5" fillId="0" borderId="0" xfId="0" quotePrefix="1" applyNumberFormat="1" applyFont="1" applyFill="1" applyAlignment="1" applyProtection="1">
      <alignment vertical="center"/>
      <protection hidden="1"/>
    </xf>
    <xf numFmtId="0" fontId="5" fillId="22" borderId="36" xfId="0" applyNumberFormat="1" applyFont="1" applyFill="1" applyBorder="1" applyAlignment="1" applyProtection="1">
      <alignment horizontal="center" vertical="center"/>
      <protection locked="0"/>
    </xf>
    <xf numFmtId="49" fontId="9" fillId="0" borderId="31" xfId="0" applyNumberFormat="1" applyFont="1" applyFill="1" applyBorder="1" applyAlignment="1" applyProtection="1">
      <alignment horizontal="center" vertical="center"/>
      <protection locked="0"/>
    </xf>
    <xf numFmtId="0" fontId="33" fillId="0" borderId="0" xfId="0" applyNumberFormat="1" applyFont="1" applyFill="1" applyAlignment="1" applyProtection="1">
      <alignment vertical="center"/>
      <protection hidden="1"/>
    </xf>
    <xf numFmtId="164" fontId="32" fillId="0" borderId="32" xfId="0" applyFont="1" applyBorder="1" applyAlignment="1" applyProtection="1">
      <alignment horizontal="center" vertical="center" wrapText="1"/>
      <protection locked="0"/>
    </xf>
    <xf numFmtId="0" fontId="33" fillId="0" borderId="0" xfId="0" applyNumberFormat="1" applyFont="1" applyFill="1" applyAlignment="1">
      <alignment vertical="center"/>
    </xf>
    <xf numFmtId="0" fontId="35" fillId="0" borderId="0" xfId="0" applyNumberFormat="1" applyFont="1" applyFill="1" applyAlignment="1">
      <alignment vertical="center"/>
    </xf>
    <xf numFmtId="165" fontId="32" fillId="0" borderId="32" xfId="0" applyNumberFormat="1" applyFont="1" applyBorder="1" applyAlignment="1" applyProtection="1">
      <alignment horizontal="center" vertical="center" wrapText="1"/>
      <protection locked="0"/>
    </xf>
    <xf numFmtId="0" fontId="5" fillId="22" borderId="32" xfId="0" applyNumberFormat="1" applyFont="1" applyFill="1" applyBorder="1" applyAlignment="1" applyProtection="1">
      <alignment horizontal="center" vertical="center" wrapText="1"/>
      <protection locked="0"/>
    </xf>
    <xf numFmtId="164" fontId="34" fillId="0" borderId="33" xfId="0" applyFont="1" applyBorder="1" applyAlignment="1" applyProtection="1">
      <alignment horizontal="left" vertical="center" wrapText="1" indent="1"/>
      <protection hidden="1"/>
    </xf>
    <xf numFmtId="0" fontId="34" fillId="0" borderId="21" xfId="0" applyNumberFormat="1" applyFont="1" applyFill="1" applyBorder="1" applyAlignment="1" applyProtection="1">
      <alignment horizontal="left" vertical="center" wrapText="1"/>
      <protection hidden="1"/>
    </xf>
    <xf numFmtId="0" fontId="9" fillId="0" borderId="29" xfId="0" applyNumberFormat="1" applyFont="1" applyFill="1" applyBorder="1" applyAlignment="1" applyProtection="1">
      <alignment horizontal="left" vertical="center" indent="5"/>
      <protection hidden="1"/>
    </xf>
    <xf numFmtId="0" fontId="16" fillId="0" borderId="30" xfId="0" applyNumberFormat="1" applyFont="1" applyFill="1" applyBorder="1" applyAlignment="1" applyProtection="1">
      <alignment horizontal="center" vertical="center" textRotation="90"/>
      <protection hidden="1"/>
    </xf>
    <xf numFmtId="0" fontId="5" fillId="0" borderId="0" xfId="0" applyNumberFormat="1" applyFont="1" applyAlignment="1" applyProtection="1">
      <alignment vertical="center"/>
      <protection hidden="1"/>
    </xf>
    <xf numFmtId="0" fontId="36" fillId="3" borderId="34" xfId="0" applyNumberFormat="1" applyFont="1" applyFill="1" applyBorder="1" applyAlignment="1" applyProtection="1">
      <alignment horizontal="center" vertical="center" wrapText="1"/>
      <protection locked="0"/>
    </xf>
    <xf numFmtId="0" fontId="5" fillId="0" borderId="0" xfId="0" applyNumberFormat="1" applyFont="1" applyAlignment="1">
      <alignment vertical="center"/>
    </xf>
    <xf numFmtId="0" fontId="7" fillId="0" borderId="0" xfId="0" applyNumberFormat="1" applyFont="1" applyAlignment="1">
      <alignment vertical="center"/>
    </xf>
    <xf numFmtId="0" fontId="5" fillId="0" borderId="90" xfId="0" quotePrefix="1" applyNumberFormat="1" applyFont="1" applyBorder="1" applyAlignment="1" applyProtection="1">
      <alignment horizontal="left" vertical="center" indent="2"/>
      <protection hidden="1"/>
    </xf>
    <xf numFmtId="0" fontId="5" fillId="0" borderId="90" xfId="0" applyNumberFormat="1" applyFont="1" applyBorder="1" applyAlignment="1" applyProtection="1">
      <alignment horizontal="center" vertical="center"/>
      <protection locked="0"/>
    </xf>
    <xf numFmtId="0" fontId="5" fillId="22" borderId="90" xfId="0" applyNumberFormat="1" applyFont="1" applyFill="1" applyBorder="1" applyAlignment="1" applyProtection="1">
      <alignment horizontal="center" vertical="center" wrapText="1"/>
      <protection locked="0"/>
    </xf>
    <xf numFmtId="44" fontId="5" fillId="0" borderId="91" xfId="12" applyFont="1" applyFill="1" applyBorder="1" applyAlignment="1" applyProtection="1">
      <alignment horizontal="center" vertical="center"/>
      <protection locked="0"/>
    </xf>
    <xf numFmtId="44" fontId="5" fillId="22" borderId="91" xfId="12" applyFont="1" applyFill="1" applyBorder="1" applyAlignment="1" applyProtection="1">
      <alignment horizontal="center" vertical="center"/>
      <protection locked="0"/>
    </xf>
    <xf numFmtId="0" fontId="5" fillId="0" borderId="92" xfId="0" quotePrefix="1" applyNumberFormat="1" applyFont="1" applyBorder="1" applyAlignment="1" applyProtection="1">
      <alignment horizontal="left" vertical="center" indent="2"/>
      <protection hidden="1"/>
    </xf>
    <xf numFmtId="0" fontId="5" fillId="0" borderId="92" xfId="0" applyNumberFormat="1" applyFont="1" applyBorder="1" applyAlignment="1" applyProtection="1">
      <alignment horizontal="center" vertical="center"/>
      <protection locked="0"/>
    </xf>
    <xf numFmtId="0" fontId="5" fillId="22" borderId="92" xfId="0" applyNumberFormat="1" applyFont="1" applyFill="1" applyBorder="1" applyAlignment="1" applyProtection="1">
      <alignment horizontal="center" vertical="center" wrapText="1"/>
      <protection locked="0"/>
    </xf>
    <xf numFmtId="44" fontId="5" fillId="0" borderId="93" xfId="12" applyFont="1" applyFill="1" applyBorder="1" applyAlignment="1" applyProtection="1">
      <alignment horizontal="center" vertical="center"/>
      <protection locked="0"/>
    </xf>
    <xf numFmtId="44" fontId="5" fillId="22" borderId="93" xfId="12" applyFont="1" applyFill="1" applyBorder="1" applyAlignment="1" applyProtection="1">
      <alignment horizontal="center" vertical="center"/>
      <protection locked="0"/>
    </xf>
    <xf numFmtId="0" fontId="5" fillId="0" borderId="18" xfId="0" quotePrefix="1" applyNumberFormat="1" applyFont="1" applyBorder="1" applyAlignment="1" applyProtection="1">
      <alignment horizontal="left" vertical="center" indent="2"/>
      <protection hidden="1"/>
    </xf>
    <xf numFmtId="0" fontId="5" fillId="0" borderId="18" xfId="0" applyNumberFormat="1" applyFont="1" applyBorder="1" applyAlignment="1" applyProtection="1">
      <alignment horizontal="center" vertical="center"/>
      <protection locked="0"/>
    </xf>
    <xf numFmtId="0" fontId="5" fillId="0" borderId="18" xfId="0" applyNumberFormat="1" applyFont="1" applyBorder="1" applyAlignment="1" applyProtection="1">
      <alignment horizontal="center" vertical="center" wrapText="1"/>
      <protection locked="0"/>
    </xf>
    <xf numFmtId="165" fontId="5" fillId="0" borderId="30" xfId="0" applyNumberFormat="1" applyFont="1" applyBorder="1" applyAlignment="1" applyProtection="1">
      <alignment horizontal="center" vertical="center"/>
      <protection locked="0"/>
    </xf>
    <xf numFmtId="164" fontId="12" fillId="10" borderId="34" xfId="0" applyFont="1" applyFill="1" applyBorder="1" applyAlignment="1">
      <alignment horizontal="center" wrapText="1"/>
    </xf>
    <xf numFmtId="164" fontId="12" fillId="10" borderId="31" xfId="0" applyFont="1" applyFill="1" applyBorder="1" applyAlignment="1">
      <alignment horizontal="center" wrapText="1"/>
    </xf>
    <xf numFmtId="164" fontId="12" fillId="10" borderId="36" xfId="0" applyFont="1" applyFill="1" applyBorder="1" applyAlignment="1">
      <alignment horizontal="center" wrapText="1"/>
    </xf>
    <xf numFmtId="0" fontId="5" fillId="13" borderId="16" xfId="2" applyFont="1" applyFill="1" applyBorder="1" applyAlignment="1" applyProtection="1">
      <alignment horizontal="center" vertical="center"/>
      <protection hidden="1"/>
    </xf>
    <xf numFmtId="166" fontId="5" fillId="13" borderId="6" xfId="2" applyNumberFormat="1" applyFont="1" applyFill="1" applyBorder="1" applyAlignment="1" applyProtection="1">
      <alignment horizontal="center" vertical="center"/>
      <protection hidden="1"/>
    </xf>
    <xf numFmtId="0" fontId="5" fillId="13" borderId="6" xfId="2" applyFont="1" applyFill="1" applyBorder="1" applyAlignment="1" applyProtection="1">
      <alignment horizontal="center" vertical="center"/>
      <protection hidden="1"/>
    </xf>
    <xf numFmtId="0" fontId="12" fillId="19" borderId="34" xfId="0" applyNumberFormat="1" applyFont="1" applyFill="1" applyBorder="1" applyAlignment="1" applyProtection="1">
      <alignment horizontal="center" vertical="center"/>
      <protection hidden="1"/>
    </xf>
    <xf numFmtId="0" fontId="12" fillId="19" borderId="31" xfId="0" applyNumberFormat="1" applyFont="1" applyFill="1" applyBorder="1" applyAlignment="1" applyProtection="1">
      <alignment horizontal="center" vertical="center"/>
      <protection hidden="1"/>
    </xf>
    <xf numFmtId="0" fontId="12" fillId="19" borderId="36" xfId="0" applyNumberFormat="1" applyFont="1" applyFill="1" applyBorder="1" applyAlignment="1" applyProtection="1">
      <alignment horizontal="center" vertical="center"/>
      <protection hidden="1"/>
    </xf>
    <xf numFmtId="0" fontId="12" fillId="24" borderId="12" xfId="0" applyNumberFormat="1" applyFont="1" applyFill="1" applyBorder="1" applyAlignment="1" applyProtection="1">
      <alignment horizontal="center" vertical="center"/>
      <protection locked="0"/>
    </xf>
    <xf numFmtId="0" fontId="12" fillId="24" borderId="78" xfId="0" applyNumberFormat="1" applyFont="1" applyFill="1" applyBorder="1" applyAlignment="1" applyProtection="1">
      <alignment horizontal="center" vertical="center"/>
      <protection locked="0"/>
    </xf>
    <xf numFmtId="0" fontId="12" fillId="24" borderId="79" xfId="0" applyNumberFormat="1" applyFont="1" applyFill="1" applyBorder="1" applyAlignment="1" applyProtection="1">
      <alignment horizontal="center" vertical="center"/>
      <protection locked="0"/>
    </xf>
    <xf numFmtId="0" fontId="12" fillId="24" borderId="37" xfId="0" applyNumberFormat="1" applyFont="1" applyFill="1" applyBorder="1" applyAlignment="1" applyProtection="1">
      <alignment horizontal="center" vertical="center"/>
      <protection locked="0"/>
    </xf>
    <xf numFmtId="0" fontId="12" fillId="24" borderId="38" xfId="0" applyNumberFormat="1" applyFont="1" applyFill="1" applyBorder="1" applyAlignment="1" applyProtection="1">
      <alignment horizontal="center" vertical="center"/>
      <protection locked="0"/>
    </xf>
    <xf numFmtId="0" fontId="12" fillId="24" borderId="39" xfId="0" applyNumberFormat="1" applyFont="1" applyFill="1" applyBorder="1" applyAlignment="1" applyProtection="1">
      <alignment horizontal="center" vertical="center"/>
      <protection locked="0"/>
    </xf>
    <xf numFmtId="0" fontId="5" fillId="13" borderId="73" xfId="2" applyFont="1" applyFill="1" applyBorder="1" applyAlignment="1" applyProtection="1">
      <alignment horizontal="center" vertical="center"/>
      <protection hidden="1"/>
    </xf>
    <xf numFmtId="0" fontId="5" fillId="13" borderId="65" xfId="2" applyFont="1" applyFill="1" applyBorder="1" applyAlignment="1" applyProtection="1">
      <alignment horizontal="center" vertical="center"/>
      <protection hidden="1"/>
    </xf>
    <xf numFmtId="166" fontId="5" fillId="13" borderId="37" xfId="2" applyNumberFormat="1" applyFont="1" applyFill="1" applyBorder="1" applyAlignment="1" applyProtection="1">
      <alignment horizontal="center" vertical="center"/>
      <protection hidden="1"/>
    </xf>
    <xf numFmtId="166" fontId="5" fillId="13" borderId="74" xfId="2" applyNumberFormat="1" applyFont="1" applyFill="1" applyBorder="1" applyAlignment="1" applyProtection="1">
      <alignment horizontal="center" vertical="center"/>
      <protection hidden="1"/>
    </xf>
    <xf numFmtId="0" fontId="5" fillId="13" borderId="75" xfId="2" applyFont="1" applyFill="1" applyBorder="1" applyAlignment="1" applyProtection="1">
      <alignment horizontal="center" vertical="center"/>
      <protection hidden="1"/>
    </xf>
    <xf numFmtId="0" fontId="5" fillId="13" borderId="76" xfId="2" applyFont="1" applyFill="1" applyBorder="1" applyAlignment="1" applyProtection="1">
      <alignment horizontal="center" vertical="center"/>
      <protection hidden="1"/>
    </xf>
    <xf numFmtId="0" fontId="9" fillId="5" borderId="22" xfId="0" applyNumberFormat="1" applyFont="1" applyFill="1" applyBorder="1" applyAlignment="1" applyProtection="1">
      <alignment horizontal="center" vertical="center" textRotation="90"/>
      <protection hidden="1"/>
    </xf>
    <xf numFmtId="0" fontId="9" fillId="5" borderId="18" xfId="0" applyNumberFormat="1" applyFont="1" applyFill="1" applyBorder="1" applyAlignment="1" applyProtection="1">
      <alignment horizontal="center" vertical="center" textRotation="90"/>
      <protection hidden="1"/>
    </xf>
    <xf numFmtId="0" fontId="9" fillId="5" borderId="35" xfId="0" applyNumberFormat="1" applyFont="1" applyFill="1" applyBorder="1" applyAlignment="1" applyProtection="1">
      <alignment horizontal="center" vertical="center" textRotation="90"/>
      <protection hidden="1"/>
    </xf>
    <xf numFmtId="0" fontId="9" fillId="8" borderId="34" xfId="0" quotePrefix="1" applyNumberFormat="1" applyFont="1" applyFill="1" applyBorder="1" applyAlignment="1" applyProtection="1">
      <alignment horizontal="center" vertical="center"/>
      <protection hidden="1"/>
    </xf>
    <xf numFmtId="0" fontId="9" fillId="8" borderId="31" xfId="0" quotePrefix="1" applyNumberFormat="1" applyFont="1" applyFill="1" applyBorder="1" applyAlignment="1" applyProtection="1">
      <alignment horizontal="center" vertical="center"/>
      <protection hidden="1"/>
    </xf>
    <xf numFmtId="0" fontId="9" fillId="8" borderId="36" xfId="0" applyNumberFormat="1" applyFont="1" applyFill="1" applyBorder="1" applyAlignment="1" applyProtection="1">
      <alignment horizontal="center" vertical="center"/>
      <protection hidden="1"/>
    </xf>
    <xf numFmtId="0" fontId="9" fillId="23" borderId="34" xfId="0" quotePrefix="1" applyNumberFormat="1" applyFont="1" applyFill="1" applyBorder="1" applyAlignment="1" applyProtection="1">
      <alignment horizontal="center" vertical="center"/>
      <protection hidden="1"/>
    </xf>
    <xf numFmtId="0" fontId="9" fillId="23" borderId="31" xfId="0" quotePrefix="1" applyNumberFormat="1" applyFont="1" applyFill="1" applyBorder="1" applyAlignment="1" applyProtection="1">
      <alignment horizontal="center" vertical="center"/>
      <protection hidden="1"/>
    </xf>
    <xf numFmtId="0" fontId="9" fillId="23" borderId="36" xfId="0" applyNumberFormat="1" applyFont="1" applyFill="1" applyBorder="1" applyAlignment="1" applyProtection="1">
      <alignment horizontal="center" vertical="center"/>
      <protection hidden="1"/>
    </xf>
    <xf numFmtId="0" fontId="34" fillId="0" borderId="42" xfId="0" applyNumberFormat="1" applyFont="1" applyFill="1" applyBorder="1" applyAlignment="1" applyProtection="1">
      <alignment horizontal="center" vertical="center" wrapText="1"/>
      <protection hidden="1"/>
    </xf>
    <xf numFmtId="0" fontId="34" fillId="0" borderId="21" xfId="0" applyNumberFormat="1" applyFont="1" applyFill="1" applyBorder="1" applyAlignment="1" applyProtection="1">
      <alignment horizontal="center" vertical="center" wrapText="1"/>
      <protection hidden="1"/>
    </xf>
    <xf numFmtId="0" fontId="9" fillId="8" borderId="34" xfId="0" quotePrefix="1" applyNumberFormat="1" applyFont="1" applyFill="1" applyBorder="1" applyAlignment="1" applyProtection="1">
      <alignment horizontal="center" vertical="center"/>
      <protection locked="0"/>
    </xf>
    <xf numFmtId="0" fontId="9" fillId="8" borderId="31" xfId="0" quotePrefix="1" applyNumberFormat="1" applyFont="1" applyFill="1" applyBorder="1" applyAlignment="1" applyProtection="1">
      <alignment horizontal="center" vertical="center"/>
      <protection locked="0"/>
    </xf>
    <xf numFmtId="0" fontId="9" fillId="8" borderId="36" xfId="0" quotePrefix="1" applyNumberFormat="1" applyFont="1" applyFill="1" applyBorder="1" applyAlignment="1" applyProtection="1">
      <alignment horizontal="center" vertical="center"/>
      <protection locked="0"/>
    </xf>
    <xf numFmtId="0" fontId="9" fillId="23" borderId="34" xfId="0" quotePrefix="1" applyNumberFormat="1" applyFont="1" applyFill="1" applyBorder="1" applyAlignment="1" applyProtection="1">
      <alignment horizontal="center" vertical="center"/>
      <protection locked="0"/>
    </xf>
    <xf numFmtId="0" fontId="9" fillId="23" borderId="31" xfId="0" quotePrefix="1" applyNumberFormat="1" applyFont="1" applyFill="1" applyBorder="1" applyAlignment="1" applyProtection="1">
      <alignment horizontal="center" vertical="center"/>
      <protection locked="0"/>
    </xf>
    <xf numFmtId="0" fontId="9" fillId="23" borderId="36" xfId="0" quotePrefix="1"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hidden="1"/>
    </xf>
    <xf numFmtId="0" fontId="9" fillId="0" borderId="75" xfId="0" applyNumberFormat="1" applyFont="1" applyFill="1" applyBorder="1" applyAlignment="1" applyProtection="1">
      <alignment horizontal="center" vertical="center"/>
      <protection hidden="1"/>
    </xf>
    <xf numFmtId="164" fontId="34" fillId="0" borderId="88" xfId="0" applyFont="1" applyBorder="1" applyAlignment="1" applyProtection="1">
      <alignment horizontal="center" vertical="center"/>
      <protection hidden="1"/>
    </xf>
    <xf numFmtId="164" fontId="34" fillId="0" borderId="89" xfId="0" applyFont="1" applyBorder="1" applyAlignment="1" applyProtection="1">
      <alignment horizontal="center" vertical="center"/>
      <protection hidden="1"/>
    </xf>
    <xf numFmtId="0" fontId="34" fillId="0" borderId="1" xfId="0" applyNumberFormat="1" applyFont="1" applyFill="1" applyBorder="1" applyAlignment="1" applyProtection="1">
      <alignment horizontal="center" vertical="center" wrapText="1"/>
      <protection hidden="1"/>
    </xf>
    <xf numFmtId="0" fontId="34" fillId="0" borderId="73" xfId="0" applyNumberFormat="1" applyFont="1" applyFill="1" applyBorder="1" applyAlignment="1" applyProtection="1">
      <alignment horizontal="center" vertical="center" wrapText="1"/>
      <protection hidden="1"/>
    </xf>
    <xf numFmtId="0" fontId="34" fillId="0" borderId="4" xfId="0" applyNumberFormat="1" applyFont="1" applyFill="1" applyBorder="1" applyAlignment="1" applyProtection="1">
      <alignment horizontal="center" vertical="center" wrapText="1"/>
      <protection hidden="1"/>
    </xf>
    <xf numFmtId="0" fontId="34" fillId="0" borderId="37" xfId="0" applyNumberFormat="1" applyFont="1" applyFill="1" applyBorder="1" applyAlignment="1" applyProtection="1">
      <alignment horizontal="center" vertical="center" wrapText="1"/>
      <protection hidden="1"/>
    </xf>
    <xf numFmtId="0" fontId="34" fillId="0" borderId="4" xfId="0" applyNumberFormat="1" applyFont="1" applyFill="1" applyBorder="1" applyAlignment="1" applyProtection="1">
      <alignment horizontal="center" vertical="center" textRotation="90"/>
      <protection hidden="1"/>
    </xf>
    <xf numFmtId="0" fontId="34" fillId="0" borderId="37" xfId="0" applyNumberFormat="1" applyFont="1" applyFill="1" applyBorder="1" applyAlignment="1" applyProtection="1">
      <alignment horizontal="center" vertical="center" textRotation="90"/>
      <protection hidden="1"/>
    </xf>
    <xf numFmtId="0" fontId="5" fillId="23" borderId="26" xfId="7" applyNumberFormat="1" applyFont="1" applyFill="1" applyBorder="1" applyAlignment="1" applyProtection="1">
      <alignment horizontal="center" vertical="center" wrapText="1"/>
      <protection locked="0"/>
    </xf>
    <xf numFmtId="0" fontId="13" fillId="18" borderId="34" xfId="7" applyNumberFormat="1" applyFont="1" applyFill="1" applyBorder="1" applyAlignment="1" applyProtection="1">
      <alignment horizontal="center" vertical="center"/>
      <protection locked="0"/>
    </xf>
    <xf numFmtId="0" fontId="13" fillId="18" borderId="36" xfId="7" applyNumberFormat="1" applyFont="1" applyFill="1" applyBorder="1" applyAlignment="1" applyProtection="1">
      <alignment horizontal="center" vertical="center"/>
      <protection locked="0"/>
    </xf>
    <xf numFmtId="0" fontId="13" fillId="4" borderId="34" xfId="7" quotePrefix="1" applyNumberFormat="1" applyFont="1" applyFill="1" applyBorder="1" applyAlignment="1" applyProtection="1">
      <alignment horizontal="center" vertical="center"/>
      <protection locked="0"/>
    </xf>
    <xf numFmtId="0" fontId="13" fillId="4" borderId="36" xfId="7" quotePrefix="1" applyNumberFormat="1" applyFont="1" applyFill="1" applyBorder="1" applyAlignment="1" applyProtection="1">
      <alignment horizontal="center" vertical="center"/>
      <protection locked="0"/>
    </xf>
    <xf numFmtId="0" fontId="13" fillId="12" borderId="34" xfId="7" applyNumberFormat="1" applyFont="1" applyFill="1" applyBorder="1" applyAlignment="1" applyProtection="1">
      <alignment horizontal="center" vertical="center"/>
      <protection locked="0"/>
    </xf>
    <xf numFmtId="0" fontId="13" fillId="12" borderId="36" xfId="7" applyNumberFormat="1" applyFont="1" applyFill="1" applyBorder="1" applyAlignment="1" applyProtection="1">
      <alignment horizontal="center" vertical="center"/>
      <protection locked="0"/>
    </xf>
    <xf numFmtId="0" fontId="13" fillId="11" borderId="34" xfId="7" applyNumberFormat="1" applyFont="1" applyFill="1" applyBorder="1" applyAlignment="1" applyProtection="1">
      <alignment horizontal="center" vertical="center"/>
      <protection locked="0"/>
    </xf>
    <xf numFmtId="0" fontId="13" fillId="11" borderId="36" xfId="7" applyNumberFormat="1" applyFont="1" applyFill="1" applyBorder="1" applyAlignment="1" applyProtection="1">
      <alignment horizontal="center" vertical="center"/>
      <protection locked="0"/>
    </xf>
    <xf numFmtId="0" fontId="5" fillId="20" borderId="26" xfId="7" applyNumberFormat="1" applyFont="1" applyFill="1" applyBorder="1" applyAlignment="1" applyProtection="1">
      <alignment horizontal="center" vertical="center" wrapText="1"/>
      <protection locked="0"/>
    </xf>
    <xf numFmtId="0" fontId="16" fillId="19" borderId="33" xfId="7" applyNumberFormat="1" applyFont="1" applyFill="1" applyBorder="1" applyAlignment="1" applyProtection="1">
      <alignment horizontal="center" vertical="center" textRotation="90"/>
      <protection hidden="1"/>
    </xf>
    <xf numFmtId="0" fontId="18" fillId="19" borderId="30" xfId="7" applyNumberFormat="1" applyFont="1" applyFill="1" applyBorder="1" applyAlignment="1" applyProtection="1">
      <alignment horizontal="center" vertical="center" textRotation="90"/>
      <protection hidden="1"/>
    </xf>
    <xf numFmtId="0" fontId="18" fillId="19" borderId="41" xfId="7" applyNumberFormat="1" applyFont="1" applyFill="1" applyBorder="1" applyAlignment="1" applyProtection="1">
      <alignment horizontal="center" vertical="center" textRotation="90"/>
      <protection hidden="1"/>
    </xf>
    <xf numFmtId="0" fontId="16" fillId="21" borderId="33" xfId="7" applyNumberFormat="1" applyFont="1" applyFill="1" applyBorder="1" applyAlignment="1" applyProtection="1">
      <alignment horizontal="center" vertical="center" textRotation="90"/>
      <protection hidden="1"/>
    </xf>
    <xf numFmtId="0" fontId="18" fillId="21" borderId="30" xfId="7" applyNumberFormat="1" applyFont="1" applyFill="1" applyBorder="1" applyAlignment="1" applyProtection="1">
      <alignment horizontal="center" vertical="center" textRotation="90"/>
      <protection hidden="1"/>
    </xf>
    <xf numFmtId="0" fontId="18" fillId="21" borderId="41" xfId="7" applyNumberFormat="1" applyFont="1" applyFill="1" applyBorder="1" applyAlignment="1" applyProtection="1">
      <alignment horizontal="center" vertical="center" textRotation="90"/>
      <protection hidden="1"/>
    </xf>
    <xf numFmtId="0" fontId="16" fillId="5" borderId="33" xfId="0" applyNumberFormat="1" applyFont="1" applyFill="1" applyBorder="1" applyAlignment="1" applyProtection="1">
      <alignment horizontal="center" vertical="center" textRotation="90"/>
      <protection hidden="1"/>
    </xf>
    <xf numFmtId="0" fontId="16" fillId="5" borderId="30" xfId="0" applyNumberFormat="1" applyFont="1" applyFill="1" applyBorder="1" applyAlignment="1" applyProtection="1">
      <alignment horizontal="center" vertical="center" textRotation="90"/>
      <protection hidden="1"/>
    </xf>
    <xf numFmtId="0" fontId="16" fillId="19" borderId="30" xfId="0" applyNumberFormat="1" applyFont="1" applyFill="1" applyBorder="1" applyAlignment="1" applyProtection="1">
      <alignment horizontal="center" vertical="center" textRotation="90"/>
      <protection hidden="1"/>
    </xf>
    <xf numFmtId="0" fontId="9" fillId="17" borderId="12" xfId="0" applyNumberFormat="1" applyFont="1" applyFill="1" applyBorder="1" applyAlignment="1" applyProtection="1">
      <alignment horizontal="left" vertical="center"/>
      <protection hidden="1"/>
    </xf>
    <xf numFmtId="0" fontId="9" fillId="17" borderId="65" xfId="0" applyNumberFormat="1" applyFont="1" applyFill="1" applyBorder="1" applyAlignment="1" applyProtection="1">
      <alignment horizontal="left" vertical="center"/>
      <protection hidden="1"/>
    </xf>
    <xf numFmtId="0" fontId="5" fillId="22" borderId="11" xfId="0" applyNumberFormat="1" applyFont="1" applyFill="1" applyBorder="1" applyAlignment="1" applyProtection="1">
      <alignment horizontal="left" vertical="center" wrapText="1" indent="2"/>
      <protection hidden="1"/>
    </xf>
    <xf numFmtId="0" fontId="9" fillId="22" borderId="5" xfId="0" quotePrefix="1" applyNumberFormat="1" applyFont="1" applyFill="1" applyBorder="1" applyAlignment="1" applyProtection="1">
      <alignment horizontal="left" vertical="center" indent="2"/>
      <protection hidden="1"/>
    </xf>
    <xf numFmtId="0" fontId="9" fillId="22" borderId="5" xfId="7" applyNumberFormat="1" applyFont="1" applyFill="1" applyBorder="1" applyAlignment="1" applyProtection="1">
      <alignment horizontal="left" vertical="center" wrapText="1" indent="2"/>
      <protection hidden="1"/>
    </xf>
    <xf numFmtId="0" fontId="9" fillId="22" borderId="11" xfId="7" applyNumberFormat="1" applyFont="1" applyFill="1" applyBorder="1" applyAlignment="1" applyProtection="1">
      <alignment horizontal="left" vertical="center" wrapText="1" indent="2"/>
      <protection hidden="1"/>
    </xf>
    <xf numFmtId="0" fontId="9" fillId="22" borderId="11" xfId="7" applyNumberFormat="1" applyFont="1" applyFill="1" applyBorder="1" applyAlignment="1" applyProtection="1">
      <alignment horizontal="left" vertical="center" indent="2"/>
      <protection hidden="1"/>
    </xf>
    <xf numFmtId="0" fontId="9" fillId="22" borderId="21" xfId="0" applyNumberFormat="1" applyFont="1" applyFill="1" applyBorder="1" applyAlignment="1">
      <alignment horizontal="left" vertical="center"/>
    </xf>
    <xf numFmtId="0" fontId="5" fillId="22" borderId="29" xfId="0" applyNumberFormat="1" applyFont="1" applyFill="1" applyBorder="1" applyAlignment="1" applyProtection="1">
      <alignment horizontal="left" vertical="center" indent="2"/>
      <protection locked="0"/>
    </xf>
    <xf numFmtId="0" fontId="5" fillId="22" borderId="7" xfId="0" applyNumberFormat="1" applyFont="1" applyFill="1" applyBorder="1" applyAlignment="1" applyProtection="1">
      <alignment horizontal="center" vertical="center"/>
      <protection locked="0"/>
    </xf>
    <xf numFmtId="0" fontId="5" fillId="22" borderId="8" xfId="0" applyNumberFormat="1" applyFont="1" applyFill="1" applyBorder="1" applyAlignment="1" applyProtection="1">
      <alignment horizontal="center" vertical="center"/>
      <protection locked="0"/>
    </xf>
    <xf numFmtId="0" fontId="5" fillId="22" borderId="17" xfId="0" applyNumberFormat="1" applyFont="1" applyFill="1" applyBorder="1" applyAlignment="1" applyProtection="1">
      <alignment horizontal="center" vertical="center"/>
      <protection locked="0"/>
    </xf>
    <xf numFmtId="0" fontId="5" fillId="22" borderId="5" xfId="0" quotePrefix="1" applyNumberFormat="1" applyFont="1" applyFill="1" applyBorder="1" applyAlignment="1">
      <alignment horizontal="center" vertical="center" wrapText="1"/>
    </xf>
    <xf numFmtId="0" fontId="5" fillId="22" borderId="5" xfId="0" applyNumberFormat="1" applyFont="1" applyFill="1" applyBorder="1" applyAlignment="1">
      <alignment horizontal="center" vertical="center" wrapText="1"/>
    </xf>
    <xf numFmtId="0" fontId="9" fillId="22" borderId="5" xfId="0" applyNumberFormat="1" applyFont="1" applyFill="1" applyBorder="1" applyAlignment="1">
      <alignment horizontal="left" vertical="center" wrapText="1"/>
    </xf>
    <xf numFmtId="0" fontId="5" fillId="22" borderId="45" xfId="0" applyNumberFormat="1" applyFont="1" applyFill="1" applyBorder="1" applyAlignment="1" applyProtection="1">
      <alignment horizontal="left" vertical="center" wrapText="1"/>
      <protection locked="0"/>
    </xf>
  </cellXfs>
  <cellStyles count="14">
    <cellStyle name="Comma 3" xfId="4" xr:uid="{00000000-0005-0000-0000-000000000000}"/>
    <cellStyle name="Currency" xfId="12" builtinId="4"/>
    <cellStyle name="Currency 2" xfId="5" xr:uid="{00000000-0005-0000-0000-000001000000}"/>
    <cellStyle name="Normal" xfId="0" builtinId="0"/>
    <cellStyle name="Normal 10 2" xfId="6" xr:uid="{11270ADD-558F-40E7-8E91-77EEDB90CA80}"/>
    <cellStyle name="Normal 2" xfId="1" xr:uid="{00000000-0005-0000-0000-000003000000}"/>
    <cellStyle name="Normal 2 2" xfId="3" xr:uid="{00000000-0005-0000-0000-000004000000}"/>
    <cellStyle name="Normal 2 2 2" xfId="7" xr:uid="{E5F96ECC-D35B-481A-AA03-58276F847069}"/>
    <cellStyle name="Normal 3" xfId="9" xr:uid="{9A604665-C734-44BF-ADE3-B31E2734C861}"/>
    <cellStyle name="Normal 3 2" xfId="10" xr:uid="{DC5AB681-19B7-438F-8C40-78BC4249A109}"/>
    <cellStyle name="Normal 4" xfId="11" xr:uid="{00000000-0005-0000-0000-000039000000}"/>
    <cellStyle name="Normal 5" xfId="8" xr:uid="{A888DEA2-5515-41AB-B6B1-410565CAB152}"/>
    <cellStyle name="Normal_Appendix G - Meters Forms by Segment and Connection Code (Summary)" xfId="2" xr:uid="{00000000-0005-0000-0000-000005000000}"/>
    <cellStyle name="Style 1" xfId="13" xr:uid="{CC990681-7127-4350-86DA-94C0324A0F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9FF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630690</xdr:colOff>
      <xdr:row>0</xdr:row>
      <xdr:rowOff>113616</xdr:rowOff>
    </xdr:from>
    <xdr:to>
      <xdr:col>10</xdr:col>
      <xdr:colOff>1309006</xdr:colOff>
      <xdr:row>7</xdr:row>
      <xdr:rowOff>31979</xdr:rowOff>
    </xdr:to>
    <xdr:sp macro="" textlink="">
      <xdr:nvSpPr>
        <xdr:cNvPr id="5" name="TextBox 4">
          <a:extLst>
            <a:ext uri="{FF2B5EF4-FFF2-40B4-BE49-F238E27FC236}">
              <a16:creationId xmlns:a16="http://schemas.microsoft.com/office/drawing/2014/main" id="{890EEA29-5320-4306-AFC3-CFB7036AD02C}"/>
            </a:ext>
          </a:extLst>
        </xdr:cNvPr>
        <xdr:cNvSpPr txBox="1"/>
      </xdr:nvSpPr>
      <xdr:spPr>
        <a:xfrm>
          <a:off x="5033961" y="113616"/>
          <a:ext cx="4101874" cy="1023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This tab is used to provide Water Comms Module pricing for both Pilot and Full Deployment.  Scroll down for rows related to Full Deployment.</a:t>
          </a:r>
        </a:p>
        <a:p>
          <a:r>
            <a:rPr lang="en-US" sz="1100" b="1" baseline="0">
              <a:solidFill>
                <a:srgbClr val="FF0000"/>
              </a:solidFill>
            </a:rPr>
            <a:t>SAWS assumes Standard Warranty and/or Extended Warranty are included in device unit cost if separate pricing is not provided.</a:t>
          </a:r>
          <a:endParaRPr 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250370</xdr:colOff>
      <xdr:row>1</xdr:row>
      <xdr:rowOff>16328</xdr:rowOff>
    </xdr:from>
    <xdr:to>
      <xdr:col>13</xdr:col>
      <xdr:colOff>914400</xdr:colOff>
      <xdr:row>6</xdr:row>
      <xdr:rowOff>54428</xdr:rowOff>
    </xdr:to>
    <xdr:sp macro="" textlink="">
      <xdr:nvSpPr>
        <xdr:cNvPr id="2" name="TextBox 1">
          <a:extLst>
            <a:ext uri="{FF2B5EF4-FFF2-40B4-BE49-F238E27FC236}">
              <a16:creationId xmlns:a16="http://schemas.microsoft.com/office/drawing/2014/main" id="{46841BF3-1869-4992-8212-0E3C600A149A}"/>
            </a:ext>
          </a:extLst>
        </xdr:cNvPr>
        <xdr:cNvSpPr txBox="1"/>
      </xdr:nvSpPr>
      <xdr:spPr>
        <a:xfrm>
          <a:off x="8191499" y="174171"/>
          <a:ext cx="5290458"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This tab is used to provide Water Meter pricing for both Pilot and Full Deployment.  Scroll down for rows related to Full Deployment.</a:t>
          </a:r>
        </a:p>
        <a:p>
          <a:r>
            <a:rPr lang="en-US" sz="1100" b="1" baseline="0">
              <a:solidFill>
                <a:srgbClr val="FF0000"/>
              </a:solidFill>
            </a:rPr>
            <a:t>SAWS assumes Standard Warranty and/or Extended Warranty are included in device unit cost if separate pricing is not provided.</a:t>
          </a:r>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202067</xdr:colOff>
      <xdr:row>1</xdr:row>
      <xdr:rowOff>3400</xdr:rowOff>
    </xdr:from>
    <xdr:to>
      <xdr:col>11</xdr:col>
      <xdr:colOff>668109</xdr:colOff>
      <xdr:row>5</xdr:row>
      <xdr:rowOff>123826</xdr:rowOff>
    </xdr:to>
    <xdr:sp macro="" textlink="">
      <xdr:nvSpPr>
        <xdr:cNvPr id="3" name="TextBox 2">
          <a:extLst>
            <a:ext uri="{FF2B5EF4-FFF2-40B4-BE49-F238E27FC236}">
              <a16:creationId xmlns:a16="http://schemas.microsoft.com/office/drawing/2014/main" id="{71948B12-B609-4165-8A8A-A8E6DC84CAB8}"/>
            </a:ext>
          </a:extLst>
        </xdr:cNvPr>
        <xdr:cNvSpPr txBox="1"/>
      </xdr:nvSpPr>
      <xdr:spPr>
        <a:xfrm>
          <a:off x="9355592" y="165325"/>
          <a:ext cx="5099955" cy="79193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NOTE:</a:t>
          </a:r>
          <a:r>
            <a:rPr lang="en-US" sz="1100" b="1" baseline="0">
              <a:solidFill>
                <a:schemeClr val="bg1"/>
              </a:solidFill>
            </a:rPr>
            <a:t> This tab is used to provide AMI Head-End pricing for both SaaS and On Customer Premise and for both Pilot and Full Deployment.  Scroll down for rows related to On Customer Premise.  Scroll to the right to see columns for Full Deployment.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F29E9-31E7-463A-89D2-BBE806CF03A6}">
  <sheetPr>
    <pageSetUpPr fitToPage="1"/>
  </sheetPr>
  <dimension ref="B1:F19"/>
  <sheetViews>
    <sheetView zoomScale="70" zoomScaleNormal="70" workbookViewId="0">
      <selection activeCell="C14" sqref="C14"/>
    </sheetView>
  </sheetViews>
  <sheetFormatPr defaultRowHeight="15" x14ac:dyDescent="0.5"/>
  <cols>
    <col min="1" max="1" width="1.6640625" customWidth="1"/>
    <col min="2" max="2" width="7.109375" style="263" bestFit="1" customWidth="1"/>
    <col min="3" max="3" width="137.33203125" style="264" bestFit="1" customWidth="1"/>
    <col min="4" max="4" width="32.109375" style="264" customWidth="1"/>
    <col min="5" max="5" width="3.27734375" customWidth="1"/>
    <col min="6" max="6" width="89.71875" bestFit="1" customWidth="1"/>
  </cols>
  <sheetData>
    <row r="1" spans="2:6" ht="15.3" thickBot="1" x14ac:dyDescent="0.55000000000000004">
      <c r="B1" s="538" t="s">
        <v>106</v>
      </c>
      <c r="C1" s="539"/>
      <c r="D1" s="540"/>
    </row>
    <row r="2" spans="2:6" ht="15.3" thickBot="1" x14ac:dyDescent="0.45">
      <c r="B2" s="256" t="s">
        <v>85</v>
      </c>
      <c r="C2" s="257" t="s">
        <v>48</v>
      </c>
      <c r="D2" s="258" t="s">
        <v>49</v>
      </c>
    </row>
    <row r="3" spans="2:6" x14ac:dyDescent="0.5">
      <c r="B3" s="259">
        <v>1</v>
      </c>
      <c r="C3" s="260" t="s">
        <v>86</v>
      </c>
      <c r="D3" s="496" t="s">
        <v>50</v>
      </c>
    </row>
    <row r="4" spans="2:6" x14ac:dyDescent="0.5">
      <c r="B4" s="259">
        <v>2</v>
      </c>
      <c r="C4" s="260" t="s">
        <v>87</v>
      </c>
      <c r="D4" s="497">
        <v>43475</v>
      </c>
    </row>
    <row r="5" spans="2:6" ht="15.3" thickBot="1" x14ac:dyDescent="0.55000000000000004">
      <c r="B5" s="261">
        <v>3</v>
      </c>
      <c r="C5" s="262" t="s">
        <v>88</v>
      </c>
      <c r="D5" s="498" t="s">
        <v>89</v>
      </c>
    </row>
    <row r="7" spans="2:6" ht="15.3" thickBot="1" x14ac:dyDescent="0.55000000000000004"/>
    <row r="8" spans="2:6" ht="15.3" thickBot="1" x14ac:dyDescent="0.55000000000000004">
      <c r="B8" s="538" t="s">
        <v>107</v>
      </c>
      <c r="C8" s="539"/>
      <c r="D8" s="540"/>
      <c r="E8" s="312"/>
    </row>
    <row r="9" spans="2:6" ht="15.3" thickBot="1" x14ac:dyDescent="0.55000000000000004">
      <c r="C9" s="499" t="s">
        <v>115</v>
      </c>
      <c r="D9" s="500" t="s">
        <v>90</v>
      </c>
    </row>
    <row r="10" spans="2:6" x14ac:dyDescent="0.5">
      <c r="C10" s="344" t="s">
        <v>108</v>
      </c>
      <c r="E10" s="312"/>
      <c r="F10" s="312"/>
    </row>
    <row r="11" spans="2:6" ht="45" x14ac:dyDescent="0.5">
      <c r="C11" s="345" t="s">
        <v>170</v>
      </c>
      <c r="E11" s="313"/>
      <c r="F11" s="307"/>
    </row>
    <row r="12" spans="2:6" ht="75" x14ac:dyDescent="0.5">
      <c r="C12" s="345" t="s">
        <v>138</v>
      </c>
    </row>
    <row r="13" spans="2:6" ht="30" x14ac:dyDescent="0.5">
      <c r="C13" s="345" t="s">
        <v>155</v>
      </c>
    </row>
    <row r="14" spans="2:6" ht="45" x14ac:dyDescent="0.5">
      <c r="C14" s="345" t="s">
        <v>168</v>
      </c>
    </row>
    <row r="15" spans="2:6" x14ac:dyDescent="0.5">
      <c r="C15" s="345" t="s">
        <v>179</v>
      </c>
    </row>
    <row r="16" spans="2:6" ht="30" x14ac:dyDescent="0.5">
      <c r="C16" s="345" t="s">
        <v>180</v>
      </c>
    </row>
    <row r="17" spans="3:3" ht="45" x14ac:dyDescent="0.5">
      <c r="C17" s="345" t="s">
        <v>181</v>
      </c>
    </row>
    <row r="18" spans="3:3" ht="45" x14ac:dyDescent="0.5">
      <c r="C18" s="345" t="s">
        <v>182</v>
      </c>
    </row>
    <row r="19" spans="3:3" x14ac:dyDescent="0.5">
      <c r="C19" s="344" t="s">
        <v>183</v>
      </c>
    </row>
  </sheetData>
  <sheetProtection algorithmName="SHA-512" hashValue="RDNvtYqYUSQU+zMAYOKj9MCQicwPOiuJ3B9OM+DqEyFfUpxnuZm8n6sy+epNLQ74hqJ4DLVVL+Vm8AbBtOlebA==" saltValue="VxjbSMPCq6ZDzE9rHTe4Mw==" spinCount="100000" sheet="1" objects="1" scenarios="1"/>
  <protectedRanges>
    <protectedRange sqref="D3:D5" name="Range1"/>
  </protectedRanges>
  <mergeCells count="2">
    <mergeCell ref="B1:D1"/>
    <mergeCell ref="B8:D8"/>
  </mergeCells>
  <pageMargins left="0.7" right="0.7" top="0.75" bottom="0.75" header="0.3" footer="0.3"/>
  <pageSetup scale="70" fitToHeight="50" orientation="landscape" r:id="rId1"/>
  <headerFooter>
    <oddFooter>&amp;L&amp;F&amp;C&amp;P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B1:Y49"/>
  <sheetViews>
    <sheetView tabSelected="1" zoomScale="70" zoomScaleNormal="70" workbookViewId="0">
      <pane xSplit="4" ySplit="11" topLeftCell="E12" activePane="bottomRight" state="frozen"/>
      <selection activeCell="D12" sqref="D12"/>
      <selection pane="topRight" activeCell="D12" sqref="D12"/>
      <selection pane="bottomLeft" activeCell="D12" sqref="D12"/>
      <selection pane="bottomRight" activeCell="E12" sqref="E12"/>
    </sheetView>
  </sheetViews>
  <sheetFormatPr defaultRowHeight="12.3" x14ac:dyDescent="0.4"/>
  <cols>
    <col min="1" max="1" width="1.6640625" customWidth="1"/>
    <col min="2" max="2" width="11.5546875" style="42" customWidth="1"/>
    <col min="3" max="4" width="17.109375" style="44" customWidth="1"/>
    <col min="5" max="5" width="15" style="63" customWidth="1"/>
    <col min="6" max="6" width="30.609375" style="424" customWidth="1"/>
    <col min="7" max="7" width="1.6640625" style="42" customWidth="1"/>
    <col min="8" max="8" width="16.44140625" style="42" customWidth="1"/>
    <col min="9" max="10" width="16.77734375" style="42" customWidth="1"/>
    <col min="11" max="11" width="19.33203125" style="42" customWidth="1"/>
    <col min="12" max="13" width="20.44140625" style="42" customWidth="1"/>
    <col min="14" max="14" width="1.6640625" style="42" customWidth="1"/>
    <col min="15" max="15" width="18" style="45" customWidth="1"/>
    <col min="16" max="16" width="18.27734375" style="42" customWidth="1"/>
    <col min="17" max="17" width="18.27734375" style="45" customWidth="1"/>
    <col min="18" max="18" width="18.27734375" style="42" customWidth="1"/>
    <col min="19" max="20" width="22.94140625" style="45" customWidth="1"/>
    <col min="21" max="22" width="22.33203125" style="45" customWidth="1"/>
    <col min="23" max="25" width="9.33203125" style="4"/>
  </cols>
  <sheetData>
    <row r="1" spans="2:25" ht="12.6" thickBot="1" x14ac:dyDescent="0.45">
      <c r="B1" s="503" t="str">
        <f>workbook</f>
        <v>AMI Pricing Workbook</v>
      </c>
      <c r="C1" s="502"/>
    </row>
    <row r="2" spans="2:25" ht="12.6" thickBot="1" x14ac:dyDescent="0.45"/>
    <row r="3" spans="2:25" ht="12.6" thickBot="1" x14ac:dyDescent="0.45">
      <c r="B3" s="336" t="s">
        <v>132</v>
      </c>
      <c r="C3" s="501"/>
      <c r="D3" s="502"/>
      <c r="E3" s="348"/>
      <c r="F3" s="425"/>
      <c r="G3" s="349"/>
      <c r="H3" s="349"/>
    </row>
    <row r="4" spans="2:25" x14ac:dyDescent="0.4">
      <c r="B4" s="333" t="s">
        <v>51</v>
      </c>
      <c r="C4" s="541" t="str">
        <f>company</f>
        <v>Offeror 1</v>
      </c>
      <c r="D4" s="541"/>
      <c r="E4" s="350"/>
      <c r="F4" s="426"/>
      <c r="G4" s="349"/>
      <c r="H4" s="349"/>
    </row>
    <row r="5" spans="2:25" x14ac:dyDescent="0.4">
      <c r="B5" s="334" t="s">
        <v>17</v>
      </c>
      <c r="C5" s="542">
        <f>date</f>
        <v>43475</v>
      </c>
      <c r="D5" s="542"/>
      <c r="E5" s="351"/>
      <c r="F5" s="427"/>
      <c r="G5" s="349"/>
      <c r="H5" s="349"/>
    </row>
    <row r="6" spans="2:25" ht="12.6" thickBot="1" x14ac:dyDescent="0.45">
      <c r="B6" s="335" t="s">
        <v>18</v>
      </c>
      <c r="C6" s="543" t="str">
        <f>file</f>
        <v>Offeror 1.xls</v>
      </c>
      <c r="D6" s="543"/>
      <c r="E6" s="350"/>
      <c r="F6" s="426"/>
      <c r="G6" s="349"/>
      <c r="H6" s="349"/>
    </row>
    <row r="7" spans="2:25" x14ac:dyDescent="0.4">
      <c r="B7" s="46"/>
      <c r="C7" s="46"/>
      <c r="D7" s="46"/>
      <c r="E7" s="352"/>
      <c r="F7" s="428"/>
      <c r="G7" s="349"/>
      <c r="H7" s="349"/>
    </row>
    <row r="8" spans="2:25" x14ac:dyDescent="0.4">
      <c r="B8" s="298" t="s">
        <v>90</v>
      </c>
      <c r="C8" s="299" t="s">
        <v>91</v>
      </c>
      <c r="D8" s="332"/>
      <c r="E8" s="353"/>
      <c r="F8" s="429"/>
      <c r="G8" s="349"/>
      <c r="H8" s="349"/>
      <c r="I8" s="45"/>
      <c r="J8" s="45"/>
      <c r="K8" s="45"/>
      <c r="L8" s="45"/>
      <c r="M8" s="45"/>
      <c r="N8" s="45"/>
      <c r="O8" s="42"/>
      <c r="Q8" s="42"/>
      <c r="S8" s="42"/>
      <c r="T8" s="42"/>
      <c r="U8" s="42"/>
      <c r="V8" s="42"/>
      <c r="W8"/>
      <c r="X8"/>
      <c r="Y8"/>
    </row>
    <row r="9" spans="2:25" ht="12.6" thickBot="1" x14ac:dyDescent="0.45">
      <c r="B9" s="331"/>
      <c r="C9" s="42"/>
      <c r="D9" s="42"/>
      <c r="G9" s="45"/>
      <c r="I9" s="45"/>
      <c r="J9" s="45"/>
      <c r="K9" s="45"/>
      <c r="L9" s="45"/>
      <c r="M9" s="45"/>
      <c r="N9" s="45"/>
      <c r="O9" s="42"/>
      <c r="Q9" s="42"/>
      <c r="S9" s="42"/>
      <c r="T9" s="42"/>
      <c r="U9" s="42"/>
      <c r="V9" s="42"/>
      <c r="W9"/>
      <c r="X9"/>
      <c r="Y9"/>
    </row>
    <row r="10" spans="2:25" s="22" customFormat="1" ht="15.3" thickBot="1" x14ac:dyDescent="0.45">
      <c r="B10" s="418"/>
      <c r="C10" s="418"/>
      <c r="D10" s="418"/>
      <c r="E10" s="419"/>
      <c r="F10" s="430"/>
      <c r="G10" s="275"/>
      <c r="H10" s="547" t="s">
        <v>154</v>
      </c>
      <c r="I10" s="548"/>
      <c r="J10" s="548"/>
      <c r="K10" s="548"/>
      <c r="L10" s="548"/>
      <c r="M10" s="549"/>
      <c r="N10" s="275"/>
      <c r="O10" s="544" t="s">
        <v>53</v>
      </c>
      <c r="P10" s="545"/>
      <c r="Q10" s="545"/>
      <c r="R10" s="545"/>
      <c r="S10" s="545"/>
      <c r="T10" s="545"/>
      <c r="U10" s="545"/>
      <c r="V10" s="546"/>
      <c r="W10" s="19"/>
      <c r="X10" s="19"/>
      <c r="Y10" s="19"/>
    </row>
    <row r="11" spans="2:25" s="22" customFormat="1" ht="61.5" x14ac:dyDescent="0.4">
      <c r="B11" s="290" t="s">
        <v>34</v>
      </c>
      <c r="C11" s="291" t="s">
        <v>134</v>
      </c>
      <c r="D11" s="291" t="s">
        <v>135</v>
      </c>
      <c r="E11" s="450" t="s">
        <v>37</v>
      </c>
      <c r="F11" s="450" t="s">
        <v>171</v>
      </c>
      <c r="G11" s="48"/>
      <c r="H11" s="354" t="s">
        <v>139</v>
      </c>
      <c r="I11" s="276" t="s">
        <v>141</v>
      </c>
      <c r="J11" s="276" t="s">
        <v>142</v>
      </c>
      <c r="K11" s="346" t="s">
        <v>140</v>
      </c>
      <c r="L11" s="346" t="s">
        <v>143</v>
      </c>
      <c r="M11" s="346" t="s">
        <v>144</v>
      </c>
      <c r="N11" s="48"/>
      <c r="O11" s="361" t="s">
        <v>103</v>
      </c>
      <c r="P11" s="362" t="s">
        <v>104</v>
      </c>
      <c r="Q11" s="362" t="s">
        <v>105</v>
      </c>
      <c r="R11" s="363" t="s">
        <v>118</v>
      </c>
      <c r="S11" s="363" t="s">
        <v>156</v>
      </c>
      <c r="T11" s="363" t="s">
        <v>157</v>
      </c>
      <c r="U11" s="364" t="s">
        <v>158</v>
      </c>
      <c r="V11" s="365" t="s">
        <v>159</v>
      </c>
      <c r="W11" s="19"/>
      <c r="X11" s="19"/>
      <c r="Y11" s="19"/>
    </row>
    <row r="12" spans="2:25" s="22" customFormat="1" x14ac:dyDescent="0.4">
      <c r="B12" s="292" t="s">
        <v>93</v>
      </c>
      <c r="C12" s="293"/>
      <c r="D12" s="293"/>
      <c r="E12" s="294"/>
      <c r="F12" s="294"/>
      <c r="G12" s="295"/>
      <c r="H12" s="355"/>
      <c r="I12" s="296"/>
      <c r="J12" s="296"/>
      <c r="K12" s="296"/>
      <c r="L12" s="296"/>
      <c r="M12" s="296"/>
      <c r="N12" s="295"/>
      <c r="O12" s="297"/>
      <c r="P12" s="296"/>
      <c r="Q12" s="297"/>
      <c r="R12" s="296"/>
      <c r="S12" s="297"/>
      <c r="T12" s="297"/>
      <c r="U12" s="297"/>
      <c r="V12" s="356"/>
      <c r="W12" s="19"/>
      <c r="X12" s="19"/>
      <c r="Y12" s="19"/>
    </row>
    <row r="13" spans="2:25" s="22" customFormat="1" x14ac:dyDescent="0.4">
      <c r="B13" s="281" t="s">
        <v>45</v>
      </c>
      <c r="C13" s="314">
        <v>0</v>
      </c>
      <c r="D13" s="314">
        <v>2188</v>
      </c>
      <c r="E13" s="282"/>
      <c r="F13" s="431"/>
      <c r="G13" s="51"/>
      <c r="H13" s="357">
        <v>0</v>
      </c>
      <c r="I13" s="69">
        <v>0</v>
      </c>
      <c r="J13" s="69">
        <v>0</v>
      </c>
      <c r="K13" s="69">
        <v>0</v>
      </c>
      <c r="L13" s="69">
        <v>0</v>
      </c>
      <c r="M13" s="69">
        <v>0</v>
      </c>
      <c r="N13" s="51"/>
      <c r="O13" s="306">
        <f t="shared" ref="O13:O22" si="0">$D13*H13</f>
        <v>0</v>
      </c>
      <c r="P13" s="306">
        <f t="shared" ref="P13:P22" si="1">$D13*I13</f>
        <v>0</v>
      </c>
      <c r="Q13" s="306">
        <f t="shared" ref="Q13:Q22" si="2">$D13*J13</f>
        <v>0</v>
      </c>
      <c r="R13" s="306">
        <f t="shared" ref="R13:R22" si="3">$D13*K13</f>
        <v>0</v>
      </c>
      <c r="S13" s="306">
        <f t="shared" ref="S13:S22" si="4">$D13*L13</f>
        <v>0</v>
      </c>
      <c r="T13" s="306">
        <f t="shared" ref="T13:T22" si="5">$D13*M13</f>
        <v>0</v>
      </c>
      <c r="U13" s="366">
        <f>SUM(N13:Q13)</f>
        <v>0</v>
      </c>
      <c r="V13" s="367">
        <f>SUM(R13:T13)</f>
        <v>0</v>
      </c>
      <c r="W13" s="19"/>
      <c r="X13" s="19"/>
      <c r="Y13" s="19"/>
    </row>
    <row r="14" spans="2:25" s="22" customFormat="1" x14ac:dyDescent="0.4">
      <c r="B14" s="301" t="s">
        <v>98</v>
      </c>
      <c r="C14" s="317">
        <v>0</v>
      </c>
      <c r="D14" s="317">
        <v>163</v>
      </c>
      <c r="E14" s="282"/>
      <c r="F14" s="431"/>
      <c r="G14" s="51"/>
      <c r="H14" s="357">
        <v>0</v>
      </c>
      <c r="I14" s="69">
        <v>0</v>
      </c>
      <c r="J14" s="69">
        <v>0</v>
      </c>
      <c r="K14" s="69">
        <v>0</v>
      </c>
      <c r="L14" s="69">
        <v>0</v>
      </c>
      <c r="M14" s="69">
        <v>0</v>
      </c>
      <c r="N14" s="51"/>
      <c r="O14" s="306">
        <f t="shared" si="0"/>
        <v>0</v>
      </c>
      <c r="P14" s="306">
        <f t="shared" si="1"/>
        <v>0</v>
      </c>
      <c r="Q14" s="306">
        <f t="shared" si="2"/>
        <v>0</v>
      </c>
      <c r="R14" s="306">
        <f t="shared" si="3"/>
        <v>0</v>
      </c>
      <c r="S14" s="306">
        <f t="shared" si="4"/>
        <v>0</v>
      </c>
      <c r="T14" s="306">
        <f t="shared" si="5"/>
        <v>0</v>
      </c>
      <c r="U14" s="366">
        <f t="shared" ref="U14:U22" si="6">SUM(N14:Q14)</f>
        <v>0</v>
      </c>
      <c r="V14" s="367">
        <f t="shared" ref="V14:V22" si="7">SUM(R14:T14)</f>
        <v>0</v>
      </c>
      <c r="W14" s="19"/>
      <c r="X14" s="19"/>
      <c r="Y14" s="19"/>
    </row>
    <row r="15" spans="2:25" s="22" customFormat="1" x14ac:dyDescent="0.4">
      <c r="B15" s="281" t="s">
        <v>35</v>
      </c>
      <c r="C15" s="314">
        <v>0</v>
      </c>
      <c r="D15" s="314">
        <v>70</v>
      </c>
      <c r="E15" s="282"/>
      <c r="F15" s="431"/>
      <c r="G15" s="51"/>
      <c r="H15" s="357">
        <v>0</v>
      </c>
      <c r="I15" s="69">
        <v>0</v>
      </c>
      <c r="J15" s="69">
        <v>0</v>
      </c>
      <c r="K15" s="69">
        <v>0</v>
      </c>
      <c r="L15" s="69">
        <v>0</v>
      </c>
      <c r="M15" s="69">
        <v>0</v>
      </c>
      <c r="N15" s="51"/>
      <c r="O15" s="306">
        <f t="shared" si="0"/>
        <v>0</v>
      </c>
      <c r="P15" s="306">
        <f t="shared" si="1"/>
        <v>0</v>
      </c>
      <c r="Q15" s="306">
        <f t="shared" si="2"/>
        <v>0</v>
      </c>
      <c r="R15" s="306">
        <f t="shared" si="3"/>
        <v>0</v>
      </c>
      <c r="S15" s="306">
        <f t="shared" si="4"/>
        <v>0</v>
      </c>
      <c r="T15" s="306">
        <f t="shared" si="5"/>
        <v>0</v>
      </c>
      <c r="U15" s="366">
        <f t="shared" si="6"/>
        <v>0</v>
      </c>
      <c r="V15" s="367">
        <f t="shared" si="7"/>
        <v>0</v>
      </c>
      <c r="W15" s="19"/>
      <c r="X15" s="19"/>
      <c r="Y15" s="19"/>
    </row>
    <row r="16" spans="2:25" s="22" customFormat="1" x14ac:dyDescent="0.4">
      <c r="B16" s="301" t="s">
        <v>38</v>
      </c>
      <c r="C16" s="317">
        <v>0</v>
      </c>
      <c r="D16" s="317">
        <v>39</v>
      </c>
      <c r="E16" s="282"/>
      <c r="F16" s="431"/>
      <c r="G16" s="51"/>
      <c r="H16" s="357">
        <v>0</v>
      </c>
      <c r="I16" s="69">
        <v>0</v>
      </c>
      <c r="J16" s="69">
        <v>0</v>
      </c>
      <c r="K16" s="69">
        <v>0</v>
      </c>
      <c r="L16" s="69">
        <v>0</v>
      </c>
      <c r="M16" s="69">
        <v>0</v>
      </c>
      <c r="N16" s="51"/>
      <c r="O16" s="306">
        <f t="shared" si="0"/>
        <v>0</v>
      </c>
      <c r="P16" s="306">
        <f t="shared" si="1"/>
        <v>0</v>
      </c>
      <c r="Q16" s="306">
        <f t="shared" si="2"/>
        <v>0</v>
      </c>
      <c r="R16" s="306">
        <f t="shared" si="3"/>
        <v>0</v>
      </c>
      <c r="S16" s="306">
        <f t="shared" si="4"/>
        <v>0</v>
      </c>
      <c r="T16" s="306">
        <f t="shared" si="5"/>
        <v>0</v>
      </c>
      <c r="U16" s="366">
        <f t="shared" si="6"/>
        <v>0</v>
      </c>
      <c r="V16" s="367">
        <f t="shared" si="7"/>
        <v>0</v>
      </c>
      <c r="W16" s="19"/>
      <c r="X16" s="19"/>
      <c r="Y16" s="19"/>
    </row>
    <row r="17" spans="2:25" s="22" customFormat="1" x14ac:dyDescent="0.4">
      <c r="B17" s="281" t="s">
        <v>39</v>
      </c>
      <c r="C17" s="314">
        <v>0</v>
      </c>
      <c r="D17" s="314">
        <v>28</v>
      </c>
      <c r="E17" s="282"/>
      <c r="F17" s="431"/>
      <c r="G17" s="51"/>
      <c r="H17" s="357">
        <v>0</v>
      </c>
      <c r="I17" s="69">
        <v>0</v>
      </c>
      <c r="J17" s="69">
        <v>0</v>
      </c>
      <c r="K17" s="69">
        <v>0</v>
      </c>
      <c r="L17" s="69">
        <v>0</v>
      </c>
      <c r="M17" s="69">
        <v>0</v>
      </c>
      <c r="N17" s="51"/>
      <c r="O17" s="306">
        <f t="shared" si="0"/>
        <v>0</v>
      </c>
      <c r="P17" s="306">
        <f t="shared" si="1"/>
        <v>0</v>
      </c>
      <c r="Q17" s="306">
        <f t="shared" si="2"/>
        <v>0</v>
      </c>
      <c r="R17" s="306">
        <f t="shared" si="3"/>
        <v>0</v>
      </c>
      <c r="S17" s="306">
        <f t="shared" si="4"/>
        <v>0</v>
      </c>
      <c r="T17" s="306">
        <f t="shared" si="5"/>
        <v>0</v>
      </c>
      <c r="U17" s="366">
        <f t="shared" si="6"/>
        <v>0</v>
      </c>
      <c r="V17" s="367">
        <f t="shared" si="7"/>
        <v>0</v>
      </c>
      <c r="W17" s="19"/>
      <c r="X17" s="19"/>
      <c r="Y17" s="19"/>
    </row>
    <row r="18" spans="2:25" s="22" customFormat="1" x14ac:dyDescent="0.4">
      <c r="B18" s="301" t="s">
        <v>36</v>
      </c>
      <c r="C18" s="317">
        <v>0</v>
      </c>
      <c r="D18" s="317">
        <v>5</v>
      </c>
      <c r="E18" s="282"/>
      <c r="F18" s="431"/>
      <c r="G18" s="51"/>
      <c r="H18" s="357">
        <v>0</v>
      </c>
      <c r="I18" s="69">
        <v>0</v>
      </c>
      <c r="J18" s="69">
        <v>0</v>
      </c>
      <c r="K18" s="69">
        <v>0</v>
      </c>
      <c r="L18" s="69">
        <v>0</v>
      </c>
      <c r="M18" s="69">
        <v>0</v>
      </c>
      <c r="N18" s="51"/>
      <c r="O18" s="306">
        <f t="shared" si="0"/>
        <v>0</v>
      </c>
      <c r="P18" s="306">
        <f t="shared" si="1"/>
        <v>0</v>
      </c>
      <c r="Q18" s="306">
        <f t="shared" si="2"/>
        <v>0</v>
      </c>
      <c r="R18" s="306">
        <f t="shared" si="3"/>
        <v>0</v>
      </c>
      <c r="S18" s="306">
        <f t="shared" si="4"/>
        <v>0</v>
      </c>
      <c r="T18" s="306">
        <f t="shared" si="5"/>
        <v>0</v>
      </c>
      <c r="U18" s="366">
        <f t="shared" si="6"/>
        <v>0</v>
      </c>
      <c r="V18" s="367">
        <f t="shared" si="7"/>
        <v>0</v>
      </c>
      <c r="W18" s="19"/>
      <c r="X18" s="19"/>
      <c r="Y18" s="19"/>
    </row>
    <row r="19" spans="2:25" s="22" customFormat="1" x14ac:dyDescent="0.4">
      <c r="B19" s="302" t="s">
        <v>40</v>
      </c>
      <c r="C19" s="314">
        <v>0</v>
      </c>
      <c r="D19" s="314">
        <v>4</v>
      </c>
      <c r="E19" s="282"/>
      <c r="F19" s="431"/>
      <c r="G19" s="51"/>
      <c r="H19" s="357">
        <v>0</v>
      </c>
      <c r="I19" s="69">
        <v>0</v>
      </c>
      <c r="J19" s="69">
        <v>0</v>
      </c>
      <c r="K19" s="69">
        <v>0</v>
      </c>
      <c r="L19" s="69">
        <v>0</v>
      </c>
      <c r="M19" s="69">
        <v>0</v>
      </c>
      <c r="N19" s="51"/>
      <c r="O19" s="306">
        <f t="shared" si="0"/>
        <v>0</v>
      </c>
      <c r="P19" s="306">
        <f t="shared" si="1"/>
        <v>0</v>
      </c>
      <c r="Q19" s="306">
        <f t="shared" si="2"/>
        <v>0</v>
      </c>
      <c r="R19" s="306">
        <f t="shared" si="3"/>
        <v>0</v>
      </c>
      <c r="S19" s="306">
        <f t="shared" si="4"/>
        <v>0</v>
      </c>
      <c r="T19" s="306">
        <f t="shared" si="5"/>
        <v>0</v>
      </c>
      <c r="U19" s="366">
        <f t="shared" si="6"/>
        <v>0</v>
      </c>
      <c r="V19" s="367">
        <f t="shared" si="7"/>
        <v>0</v>
      </c>
      <c r="W19" s="19"/>
      <c r="X19" s="19"/>
      <c r="Y19" s="19"/>
    </row>
    <row r="20" spans="2:25" s="22" customFormat="1" x14ac:dyDescent="0.4">
      <c r="B20" s="301" t="s">
        <v>41</v>
      </c>
      <c r="C20" s="317">
        <v>0</v>
      </c>
      <c r="D20" s="317">
        <v>2</v>
      </c>
      <c r="E20" s="282"/>
      <c r="F20" s="431"/>
      <c r="G20" s="51"/>
      <c r="H20" s="357">
        <v>0</v>
      </c>
      <c r="I20" s="69">
        <v>0</v>
      </c>
      <c r="J20" s="69">
        <v>0</v>
      </c>
      <c r="K20" s="69">
        <v>0</v>
      </c>
      <c r="L20" s="69">
        <v>0</v>
      </c>
      <c r="M20" s="69">
        <v>0</v>
      </c>
      <c r="N20" s="51"/>
      <c r="O20" s="306">
        <f t="shared" si="0"/>
        <v>0</v>
      </c>
      <c r="P20" s="306">
        <f t="shared" si="1"/>
        <v>0</v>
      </c>
      <c r="Q20" s="306">
        <f t="shared" si="2"/>
        <v>0</v>
      </c>
      <c r="R20" s="306">
        <f t="shared" si="3"/>
        <v>0</v>
      </c>
      <c r="S20" s="306">
        <f t="shared" si="4"/>
        <v>0</v>
      </c>
      <c r="T20" s="306">
        <f t="shared" si="5"/>
        <v>0</v>
      </c>
      <c r="U20" s="366">
        <f t="shared" si="6"/>
        <v>0</v>
      </c>
      <c r="V20" s="367">
        <f t="shared" si="7"/>
        <v>0</v>
      </c>
      <c r="W20" s="19"/>
      <c r="X20" s="19"/>
      <c r="Y20" s="19"/>
    </row>
    <row r="21" spans="2:25" s="22" customFormat="1" x14ac:dyDescent="0.4">
      <c r="B21" s="302" t="s">
        <v>42</v>
      </c>
      <c r="C21" s="314">
        <v>0</v>
      </c>
      <c r="D21" s="314">
        <v>1</v>
      </c>
      <c r="E21" s="282"/>
      <c r="F21" s="431"/>
      <c r="G21" s="51"/>
      <c r="H21" s="357">
        <v>0</v>
      </c>
      <c r="I21" s="69">
        <v>0</v>
      </c>
      <c r="J21" s="69">
        <v>0</v>
      </c>
      <c r="K21" s="69">
        <v>0</v>
      </c>
      <c r="L21" s="69">
        <v>0</v>
      </c>
      <c r="M21" s="69">
        <v>0</v>
      </c>
      <c r="N21" s="51"/>
      <c r="O21" s="306">
        <f t="shared" si="0"/>
        <v>0</v>
      </c>
      <c r="P21" s="306">
        <f t="shared" si="1"/>
        <v>0</v>
      </c>
      <c r="Q21" s="306">
        <f t="shared" si="2"/>
        <v>0</v>
      </c>
      <c r="R21" s="306">
        <f t="shared" si="3"/>
        <v>0</v>
      </c>
      <c r="S21" s="306">
        <f t="shared" si="4"/>
        <v>0</v>
      </c>
      <c r="T21" s="306">
        <f t="shared" si="5"/>
        <v>0</v>
      </c>
      <c r="U21" s="366">
        <f t="shared" si="6"/>
        <v>0</v>
      </c>
      <c r="V21" s="367">
        <f t="shared" si="7"/>
        <v>0</v>
      </c>
      <c r="W21" s="19"/>
      <c r="X21" s="19"/>
      <c r="Y21" s="19"/>
    </row>
    <row r="22" spans="2:25" s="22" customFormat="1" x14ac:dyDescent="0.4">
      <c r="B22" s="301" t="s">
        <v>43</v>
      </c>
      <c r="C22" s="317">
        <v>0</v>
      </c>
      <c r="D22" s="317">
        <v>1</v>
      </c>
      <c r="E22" s="282"/>
      <c r="F22" s="431"/>
      <c r="G22" s="51"/>
      <c r="H22" s="357">
        <v>0</v>
      </c>
      <c r="I22" s="69">
        <v>0</v>
      </c>
      <c r="J22" s="69">
        <v>0</v>
      </c>
      <c r="K22" s="69">
        <v>0</v>
      </c>
      <c r="L22" s="69">
        <v>0</v>
      </c>
      <c r="M22" s="69">
        <v>0</v>
      </c>
      <c r="N22" s="51"/>
      <c r="O22" s="306">
        <f t="shared" si="0"/>
        <v>0</v>
      </c>
      <c r="P22" s="306">
        <f t="shared" si="1"/>
        <v>0</v>
      </c>
      <c r="Q22" s="306">
        <f t="shared" si="2"/>
        <v>0</v>
      </c>
      <c r="R22" s="306">
        <f t="shared" si="3"/>
        <v>0</v>
      </c>
      <c r="S22" s="306">
        <f t="shared" si="4"/>
        <v>0</v>
      </c>
      <c r="T22" s="306">
        <f t="shared" si="5"/>
        <v>0</v>
      </c>
      <c r="U22" s="366">
        <f t="shared" si="6"/>
        <v>0</v>
      </c>
      <c r="V22" s="367">
        <f t="shared" si="7"/>
        <v>0</v>
      </c>
      <c r="W22" s="19"/>
      <c r="X22" s="19"/>
      <c r="Y22" s="19"/>
    </row>
    <row r="23" spans="2:25" ht="12.6" thickBot="1" x14ac:dyDescent="0.45">
      <c r="B23" s="52" t="s">
        <v>131</v>
      </c>
      <c r="C23" s="329"/>
      <c r="D23" s="329">
        <f>SUM(D13:D22)</f>
        <v>2501</v>
      </c>
      <c r="E23" s="67"/>
      <c r="F23" s="432"/>
      <c r="G23" s="55"/>
      <c r="H23" s="358"/>
      <c r="I23" s="359"/>
      <c r="J23" s="360"/>
      <c r="K23" s="359"/>
      <c r="L23" s="359"/>
      <c r="M23" s="360"/>
      <c r="N23" s="55"/>
      <c r="O23" s="347">
        <f>SUM(O13:O22)</f>
        <v>0</v>
      </c>
      <c r="P23" s="368"/>
      <c r="Q23" s="369"/>
      <c r="R23" s="368"/>
      <c r="S23" s="369"/>
      <c r="T23" s="369"/>
      <c r="U23" s="369">
        <f>SUM(U13:U22)</f>
        <v>0</v>
      </c>
      <c r="V23" s="370">
        <f>SUM(V13:V22)</f>
        <v>0</v>
      </c>
    </row>
    <row r="24" spans="2:25" x14ac:dyDescent="0.4">
      <c r="B24" s="277"/>
      <c r="C24" s="279"/>
      <c r="D24" s="279"/>
      <c r="E24" s="280"/>
      <c r="F24" s="433"/>
      <c r="G24" s="279"/>
      <c r="H24" s="279"/>
      <c r="I24" s="279"/>
      <c r="J24" s="279"/>
      <c r="K24" s="279"/>
      <c r="L24" s="279"/>
      <c r="M24" s="279"/>
      <c r="N24" s="279"/>
      <c r="O24" s="279"/>
      <c r="P24" s="61"/>
      <c r="Q24" s="62"/>
      <c r="R24" s="61"/>
      <c r="S24" s="62"/>
      <c r="T24" s="62"/>
      <c r="U24" s="62"/>
      <c r="V24" s="62"/>
    </row>
    <row r="25" spans="2:25" s="22" customFormat="1" x14ac:dyDescent="0.4">
      <c r="B25" s="283" t="s">
        <v>97</v>
      </c>
      <c r="C25" s="284"/>
      <c r="D25" s="284"/>
      <c r="E25" s="285"/>
      <c r="F25" s="285"/>
      <c r="G25" s="286"/>
      <c r="H25" s="287"/>
      <c r="I25" s="287"/>
      <c r="J25" s="287"/>
      <c r="K25" s="287"/>
      <c r="L25" s="287"/>
      <c r="M25" s="287"/>
      <c r="N25" s="286"/>
      <c r="O25" s="288"/>
      <c r="P25" s="287"/>
      <c r="Q25" s="288"/>
      <c r="R25" s="287"/>
      <c r="S25" s="288"/>
      <c r="T25" s="288"/>
      <c r="U25" s="289"/>
      <c r="V25" s="289"/>
      <c r="W25" s="19"/>
      <c r="X25" s="19"/>
      <c r="Y25" s="19"/>
    </row>
    <row r="26" spans="2:25" s="22" customFormat="1" x14ac:dyDescent="0.4">
      <c r="B26" s="281" t="s">
        <v>45</v>
      </c>
      <c r="C26" s="314">
        <v>0</v>
      </c>
      <c r="D26" s="314">
        <v>172718</v>
      </c>
      <c r="E26" s="282"/>
      <c r="F26" s="431"/>
      <c r="G26" s="51"/>
      <c r="H26" s="69">
        <v>0</v>
      </c>
      <c r="I26" s="69">
        <v>0</v>
      </c>
      <c r="J26" s="69">
        <v>0</v>
      </c>
      <c r="K26" s="69">
        <v>0</v>
      </c>
      <c r="L26" s="69">
        <v>0</v>
      </c>
      <c r="M26" s="69">
        <v>0</v>
      </c>
      <c r="N26" s="51"/>
      <c r="O26" s="306">
        <f t="shared" ref="O26:O44" si="8">$D26*H26</f>
        <v>0</v>
      </c>
      <c r="P26" s="306">
        <f t="shared" ref="P26:P44" si="9">$D26*I26</f>
        <v>0</v>
      </c>
      <c r="Q26" s="306">
        <f t="shared" ref="Q26:Q44" si="10">$D26*J26</f>
        <v>0</v>
      </c>
      <c r="R26" s="306">
        <f t="shared" ref="R26:R44" si="11">$D26*K26</f>
        <v>0</v>
      </c>
      <c r="S26" s="306">
        <f t="shared" ref="S26:S44" si="12">$D26*L26</f>
        <v>0</v>
      </c>
      <c r="T26" s="306">
        <f t="shared" ref="T26:T44" si="13">$D26*M26</f>
        <v>0</v>
      </c>
      <c r="U26" s="366">
        <f t="shared" ref="U26:U44" si="14">SUM(N26:Q26)</f>
        <v>0</v>
      </c>
      <c r="V26" s="367">
        <f t="shared" ref="V26:V44" si="15">SUM(R26:T26)</f>
        <v>0</v>
      </c>
      <c r="W26" s="19"/>
      <c r="X26" s="19"/>
      <c r="Y26" s="19"/>
    </row>
    <row r="27" spans="2:25" s="22" customFormat="1" x14ac:dyDescent="0.4">
      <c r="B27" s="50" t="s">
        <v>45</v>
      </c>
      <c r="C27" s="315">
        <v>172719</v>
      </c>
      <c r="D27" s="315">
        <v>498460</v>
      </c>
      <c r="E27" s="65"/>
      <c r="F27" s="434"/>
      <c r="G27" s="51"/>
      <c r="H27" s="69">
        <v>0</v>
      </c>
      <c r="I27" s="69">
        <v>0</v>
      </c>
      <c r="J27" s="69">
        <v>0</v>
      </c>
      <c r="K27" s="69">
        <v>0</v>
      </c>
      <c r="L27" s="69">
        <v>0</v>
      </c>
      <c r="M27" s="69">
        <v>0</v>
      </c>
      <c r="N27" s="51"/>
      <c r="O27" s="306">
        <f t="shared" si="8"/>
        <v>0</v>
      </c>
      <c r="P27" s="306">
        <f t="shared" si="9"/>
        <v>0</v>
      </c>
      <c r="Q27" s="306">
        <f t="shared" si="10"/>
        <v>0</v>
      </c>
      <c r="R27" s="306">
        <f t="shared" si="11"/>
        <v>0</v>
      </c>
      <c r="S27" s="306">
        <f t="shared" si="12"/>
        <v>0</v>
      </c>
      <c r="T27" s="306">
        <f t="shared" si="13"/>
        <v>0</v>
      </c>
      <c r="U27" s="366">
        <f t="shared" si="14"/>
        <v>0</v>
      </c>
      <c r="V27" s="367">
        <f t="shared" si="15"/>
        <v>0</v>
      </c>
      <c r="W27" s="19"/>
      <c r="X27" s="19"/>
      <c r="Y27" s="19"/>
    </row>
    <row r="28" spans="2:25" s="22" customFormat="1" x14ac:dyDescent="0.4">
      <c r="B28" s="301" t="s">
        <v>98</v>
      </c>
      <c r="C28" s="317">
        <v>0</v>
      </c>
      <c r="D28" s="317">
        <v>8228</v>
      </c>
      <c r="E28" s="282"/>
      <c r="F28" s="431"/>
      <c r="G28" s="51"/>
      <c r="H28" s="69">
        <v>0</v>
      </c>
      <c r="I28" s="69">
        <v>0</v>
      </c>
      <c r="J28" s="69">
        <v>0</v>
      </c>
      <c r="K28" s="69">
        <v>0</v>
      </c>
      <c r="L28" s="69">
        <v>0</v>
      </c>
      <c r="M28" s="69">
        <v>0</v>
      </c>
      <c r="N28" s="51"/>
      <c r="O28" s="306">
        <f t="shared" si="8"/>
        <v>0</v>
      </c>
      <c r="P28" s="306">
        <f t="shared" si="9"/>
        <v>0</v>
      </c>
      <c r="Q28" s="306">
        <f t="shared" si="10"/>
        <v>0</v>
      </c>
      <c r="R28" s="306">
        <f t="shared" si="11"/>
        <v>0</v>
      </c>
      <c r="S28" s="306">
        <f t="shared" si="12"/>
        <v>0</v>
      </c>
      <c r="T28" s="306">
        <f t="shared" si="13"/>
        <v>0</v>
      </c>
      <c r="U28" s="366">
        <f t="shared" si="14"/>
        <v>0</v>
      </c>
      <c r="V28" s="367">
        <f t="shared" si="15"/>
        <v>0</v>
      </c>
      <c r="W28" s="19"/>
      <c r="X28" s="19"/>
      <c r="Y28" s="19"/>
    </row>
    <row r="29" spans="2:25" s="22" customFormat="1" x14ac:dyDescent="0.4">
      <c r="B29" s="301" t="s">
        <v>98</v>
      </c>
      <c r="C29" s="318">
        <v>8229</v>
      </c>
      <c r="D29" s="318">
        <v>37140</v>
      </c>
      <c r="E29" s="65"/>
      <c r="F29" s="434"/>
      <c r="G29" s="51"/>
      <c r="H29" s="69">
        <v>0</v>
      </c>
      <c r="I29" s="69">
        <v>0</v>
      </c>
      <c r="J29" s="69">
        <v>0</v>
      </c>
      <c r="K29" s="69">
        <v>0</v>
      </c>
      <c r="L29" s="69">
        <v>0</v>
      </c>
      <c r="M29" s="69">
        <v>0</v>
      </c>
      <c r="N29" s="51"/>
      <c r="O29" s="306">
        <f t="shared" si="8"/>
        <v>0</v>
      </c>
      <c r="P29" s="306">
        <f t="shared" si="9"/>
        <v>0</v>
      </c>
      <c r="Q29" s="306">
        <f t="shared" si="10"/>
        <v>0</v>
      </c>
      <c r="R29" s="306">
        <f t="shared" si="11"/>
        <v>0</v>
      </c>
      <c r="S29" s="306">
        <f t="shared" si="12"/>
        <v>0</v>
      </c>
      <c r="T29" s="306">
        <f t="shared" si="13"/>
        <v>0</v>
      </c>
      <c r="U29" s="366">
        <f t="shared" si="14"/>
        <v>0</v>
      </c>
      <c r="V29" s="367">
        <f t="shared" si="15"/>
        <v>0</v>
      </c>
      <c r="W29" s="19"/>
      <c r="X29" s="19"/>
      <c r="Y29" s="19"/>
    </row>
    <row r="30" spans="2:25" s="22" customFormat="1" x14ac:dyDescent="0.4">
      <c r="B30" s="281" t="s">
        <v>35</v>
      </c>
      <c r="C30" s="314">
        <v>0</v>
      </c>
      <c r="D30" s="314">
        <v>5911</v>
      </c>
      <c r="E30" s="282"/>
      <c r="F30" s="431"/>
      <c r="G30" s="51"/>
      <c r="H30" s="69">
        <v>0</v>
      </c>
      <c r="I30" s="69">
        <v>0</v>
      </c>
      <c r="J30" s="69">
        <v>0</v>
      </c>
      <c r="K30" s="69">
        <v>0</v>
      </c>
      <c r="L30" s="69">
        <v>0</v>
      </c>
      <c r="M30" s="69">
        <v>0</v>
      </c>
      <c r="N30" s="51"/>
      <c r="O30" s="306">
        <f t="shared" si="8"/>
        <v>0</v>
      </c>
      <c r="P30" s="306">
        <f t="shared" si="9"/>
        <v>0</v>
      </c>
      <c r="Q30" s="306">
        <f t="shared" si="10"/>
        <v>0</v>
      </c>
      <c r="R30" s="306">
        <f t="shared" si="11"/>
        <v>0</v>
      </c>
      <c r="S30" s="306">
        <f t="shared" si="12"/>
        <v>0</v>
      </c>
      <c r="T30" s="306">
        <f t="shared" si="13"/>
        <v>0</v>
      </c>
      <c r="U30" s="366">
        <f t="shared" si="14"/>
        <v>0</v>
      </c>
      <c r="V30" s="367">
        <f t="shared" si="15"/>
        <v>0</v>
      </c>
      <c r="W30" s="19"/>
      <c r="X30" s="19"/>
      <c r="Y30" s="19"/>
    </row>
    <row r="31" spans="2:25" s="22" customFormat="1" x14ac:dyDescent="0.4">
      <c r="B31" s="281" t="s">
        <v>35</v>
      </c>
      <c r="C31" s="315">
        <v>5912</v>
      </c>
      <c r="D31" s="315">
        <v>15993</v>
      </c>
      <c r="E31" s="65"/>
      <c r="F31" s="434"/>
      <c r="G31" s="51"/>
      <c r="H31" s="69">
        <v>0</v>
      </c>
      <c r="I31" s="69">
        <v>0</v>
      </c>
      <c r="J31" s="69">
        <v>0</v>
      </c>
      <c r="K31" s="69">
        <v>0</v>
      </c>
      <c r="L31" s="69">
        <v>0</v>
      </c>
      <c r="M31" s="69">
        <v>0</v>
      </c>
      <c r="N31" s="51"/>
      <c r="O31" s="306">
        <f t="shared" si="8"/>
        <v>0</v>
      </c>
      <c r="P31" s="306">
        <f t="shared" si="9"/>
        <v>0</v>
      </c>
      <c r="Q31" s="306">
        <f t="shared" si="10"/>
        <v>0</v>
      </c>
      <c r="R31" s="306">
        <f t="shared" si="11"/>
        <v>0</v>
      </c>
      <c r="S31" s="306">
        <f t="shared" si="12"/>
        <v>0</v>
      </c>
      <c r="T31" s="306">
        <f t="shared" si="13"/>
        <v>0</v>
      </c>
      <c r="U31" s="366">
        <f t="shared" si="14"/>
        <v>0</v>
      </c>
      <c r="V31" s="367">
        <f t="shared" si="15"/>
        <v>0</v>
      </c>
      <c r="W31" s="19"/>
      <c r="X31" s="19"/>
      <c r="Y31" s="19"/>
    </row>
    <row r="32" spans="2:25" s="22" customFormat="1" x14ac:dyDescent="0.4">
      <c r="B32" s="301" t="s">
        <v>38</v>
      </c>
      <c r="C32" s="317">
        <v>0</v>
      </c>
      <c r="D32" s="317">
        <v>3202</v>
      </c>
      <c r="E32" s="282"/>
      <c r="F32" s="431"/>
      <c r="G32" s="51"/>
      <c r="H32" s="69">
        <v>0</v>
      </c>
      <c r="I32" s="69">
        <v>0</v>
      </c>
      <c r="J32" s="69">
        <v>0</v>
      </c>
      <c r="K32" s="69">
        <v>0</v>
      </c>
      <c r="L32" s="69">
        <v>0</v>
      </c>
      <c r="M32" s="69">
        <v>0</v>
      </c>
      <c r="N32" s="51"/>
      <c r="O32" s="306">
        <f t="shared" si="8"/>
        <v>0</v>
      </c>
      <c r="P32" s="306">
        <f t="shared" si="9"/>
        <v>0</v>
      </c>
      <c r="Q32" s="306">
        <f t="shared" si="10"/>
        <v>0</v>
      </c>
      <c r="R32" s="306">
        <f t="shared" si="11"/>
        <v>0</v>
      </c>
      <c r="S32" s="306">
        <f t="shared" si="12"/>
        <v>0</v>
      </c>
      <c r="T32" s="306">
        <f t="shared" si="13"/>
        <v>0</v>
      </c>
      <c r="U32" s="366">
        <f t="shared" si="14"/>
        <v>0</v>
      </c>
      <c r="V32" s="367">
        <f t="shared" si="15"/>
        <v>0</v>
      </c>
      <c r="W32" s="19"/>
      <c r="X32" s="19"/>
      <c r="Y32" s="19"/>
    </row>
    <row r="33" spans="2:25" s="22" customFormat="1" x14ac:dyDescent="0.4">
      <c r="B33" s="301" t="s">
        <v>38</v>
      </c>
      <c r="C33" s="319">
        <v>3203</v>
      </c>
      <c r="D33" s="319">
        <v>8879</v>
      </c>
      <c r="E33" s="66"/>
      <c r="F33" s="435"/>
      <c r="G33" s="51"/>
      <c r="H33" s="69">
        <v>0</v>
      </c>
      <c r="I33" s="69">
        <v>0</v>
      </c>
      <c r="J33" s="69">
        <v>0</v>
      </c>
      <c r="K33" s="69">
        <v>0</v>
      </c>
      <c r="L33" s="69">
        <v>0</v>
      </c>
      <c r="M33" s="69">
        <v>0</v>
      </c>
      <c r="N33" s="51"/>
      <c r="O33" s="306">
        <f t="shared" si="8"/>
        <v>0</v>
      </c>
      <c r="P33" s="306">
        <f t="shared" si="9"/>
        <v>0</v>
      </c>
      <c r="Q33" s="306">
        <f t="shared" si="10"/>
        <v>0</v>
      </c>
      <c r="R33" s="306">
        <f t="shared" si="11"/>
        <v>0</v>
      </c>
      <c r="S33" s="306">
        <f t="shared" si="12"/>
        <v>0</v>
      </c>
      <c r="T33" s="306">
        <f t="shared" si="13"/>
        <v>0</v>
      </c>
      <c r="U33" s="366">
        <f t="shared" si="14"/>
        <v>0</v>
      </c>
      <c r="V33" s="367">
        <f t="shared" si="15"/>
        <v>0</v>
      </c>
      <c r="W33" s="19"/>
      <c r="X33" s="19"/>
      <c r="Y33" s="19"/>
    </row>
    <row r="34" spans="2:25" s="22" customFormat="1" x14ac:dyDescent="0.4">
      <c r="B34" s="281" t="s">
        <v>39</v>
      </c>
      <c r="C34" s="314">
        <v>1840</v>
      </c>
      <c r="D34" s="314">
        <v>2000</v>
      </c>
      <c r="E34" s="282"/>
      <c r="F34" s="431"/>
      <c r="G34" s="51"/>
      <c r="H34" s="69">
        <v>0</v>
      </c>
      <c r="I34" s="69">
        <v>0</v>
      </c>
      <c r="J34" s="69">
        <v>0</v>
      </c>
      <c r="K34" s="69">
        <v>0</v>
      </c>
      <c r="L34" s="69">
        <v>0</v>
      </c>
      <c r="M34" s="69">
        <v>0</v>
      </c>
      <c r="N34" s="51"/>
      <c r="O34" s="306">
        <f t="shared" si="8"/>
        <v>0</v>
      </c>
      <c r="P34" s="306">
        <f t="shared" si="9"/>
        <v>0</v>
      </c>
      <c r="Q34" s="306">
        <f t="shared" si="10"/>
        <v>0</v>
      </c>
      <c r="R34" s="306">
        <f t="shared" si="11"/>
        <v>0</v>
      </c>
      <c r="S34" s="306">
        <f t="shared" si="12"/>
        <v>0</v>
      </c>
      <c r="T34" s="306">
        <f t="shared" si="13"/>
        <v>0</v>
      </c>
      <c r="U34" s="366">
        <f t="shared" si="14"/>
        <v>0</v>
      </c>
      <c r="V34" s="367">
        <f t="shared" si="15"/>
        <v>0</v>
      </c>
      <c r="W34" s="19"/>
      <c r="X34" s="19"/>
      <c r="Y34" s="19"/>
    </row>
    <row r="35" spans="2:25" s="22" customFormat="1" x14ac:dyDescent="0.4">
      <c r="B35" s="281" t="s">
        <v>39</v>
      </c>
      <c r="C35" s="316">
        <v>1841</v>
      </c>
      <c r="D35" s="316">
        <v>6374</v>
      </c>
      <c r="E35" s="66"/>
      <c r="F35" s="435"/>
      <c r="G35" s="51"/>
      <c r="H35" s="69">
        <v>0</v>
      </c>
      <c r="I35" s="69">
        <v>0</v>
      </c>
      <c r="J35" s="69">
        <v>0</v>
      </c>
      <c r="K35" s="69">
        <v>0</v>
      </c>
      <c r="L35" s="69">
        <v>0</v>
      </c>
      <c r="M35" s="69">
        <v>0</v>
      </c>
      <c r="N35" s="51"/>
      <c r="O35" s="306">
        <f t="shared" si="8"/>
        <v>0</v>
      </c>
      <c r="P35" s="306">
        <f t="shared" si="9"/>
        <v>0</v>
      </c>
      <c r="Q35" s="306">
        <f t="shared" si="10"/>
        <v>0</v>
      </c>
      <c r="R35" s="306">
        <f t="shared" si="11"/>
        <v>0</v>
      </c>
      <c r="S35" s="306">
        <f t="shared" si="12"/>
        <v>0</v>
      </c>
      <c r="T35" s="306">
        <f t="shared" si="13"/>
        <v>0</v>
      </c>
      <c r="U35" s="366">
        <f t="shared" si="14"/>
        <v>0</v>
      </c>
      <c r="V35" s="367">
        <f t="shared" si="15"/>
        <v>0</v>
      </c>
      <c r="W35" s="19"/>
      <c r="X35" s="19"/>
      <c r="Y35" s="19"/>
    </row>
    <row r="36" spans="2:25" s="22" customFormat="1" x14ac:dyDescent="0.4">
      <c r="B36" s="301" t="s">
        <v>36</v>
      </c>
      <c r="C36" s="317">
        <v>0</v>
      </c>
      <c r="D36" s="317">
        <v>291</v>
      </c>
      <c r="E36" s="282"/>
      <c r="F36" s="431"/>
      <c r="G36" s="51"/>
      <c r="H36" s="69">
        <v>0</v>
      </c>
      <c r="I36" s="69">
        <v>0</v>
      </c>
      <c r="J36" s="69">
        <v>0</v>
      </c>
      <c r="K36" s="69">
        <v>0</v>
      </c>
      <c r="L36" s="69">
        <v>0</v>
      </c>
      <c r="M36" s="69">
        <v>0</v>
      </c>
      <c r="N36" s="51"/>
      <c r="O36" s="306">
        <f t="shared" si="8"/>
        <v>0</v>
      </c>
      <c r="P36" s="306">
        <f t="shared" si="9"/>
        <v>0</v>
      </c>
      <c r="Q36" s="306">
        <f t="shared" si="10"/>
        <v>0</v>
      </c>
      <c r="R36" s="306">
        <f t="shared" si="11"/>
        <v>0</v>
      </c>
      <c r="S36" s="306">
        <f t="shared" si="12"/>
        <v>0</v>
      </c>
      <c r="T36" s="306">
        <f t="shared" si="13"/>
        <v>0</v>
      </c>
      <c r="U36" s="366">
        <f t="shared" si="14"/>
        <v>0</v>
      </c>
      <c r="V36" s="367">
        <f t="shared" si="15"/>
        <v>0</v>
      </c>
      <c r="W36" s="19"/>
      <c r="X36" s="19"/>
      <c r="Y36" s="19"/>
    </row>
    <row r="37" spans="2:25" s="22" customFormat="1" x14ac:dyDescent="0.4">
      <c r="B37" s="301" t="s">
        <v>36</v>
      </c>
      <c r="C37" s="318">
        <v>292</v>
      </c>
      <c r="D37" s="318">
        <v>1219</v>
      </c>
      <c r="E37" s="65"/>
      <c r="F37" s="434"/>
      <c r="G37" s="51"/>
      <c r="H37" s="69">
        <v>0</v>
      </c>
      <c r="I37" s="69">
        <v>0</v>
      </c>
      <c r="J37" s="69">
        <v>0</v>
      </c>
      <c r="K37" s="69">
        <v>0</v>
      </c>
      <c r="L37" s="69">
        <v>0</v>
      </c>
      <c r="M37" s="69">
        <v>0</v>
      </c>
      <c r="N37" s="51"/>
      <c r="O37" s="306">
        <f t="shared" si="8"/>
        <v>0</v>
      </c>
      <c r="P37" s="306">
        <f t="shared" si="9"/>
        <v>0</v>
      </c>
      <c r="Q37" s="306">
        <f t="shared" si="10"/>
        <v>0</v>
      </c>
      <c r="R37" s="306">
        <f t="shared" si="11"/>
        <v>0</v>
      </c>
      <c r="S37" s="306">
        <f t="shared" si="12"/>
        <v>0</v>
      </c>
      <c r="T37" s="306">
        <f t="shared" si="13"/>
        <v>0</v>
      </c>
      <c r="U37" s="366">
        <f t="shared" si="14"/>
        <v>0</v>
      </c>
      <c r="V37" s="367">
        <f t="shared" si="15"/>
        <v>0</v>
      </c>
      <c r="W37" s="19"/>
      <c r="X37" s="19"/>
      <c r="Y37" s="19"/>
    </row>
    <row r="38" spans="2:25" s="22" customFormat="1" x14ac:dyDescent="0.4">
      <c r="B38" s="302" t="s">
        <v>40</v>
      </c>
      <c r="C38" s="314">
        <v>0</v>
      </c>
      <c r="D38" s="314">
        <v>124</v>
      </c>
      <c r="E38" s="282"/>
      <c r="F38" s="431"/>
      <c r="G38" s="51"/>
      <c r="H38" s="69">
        <v>0</v>
      </c>
      <c r="I38" s="69">
        <v>0</v>
      </c>
      <c r="J38" s="69">
        <v>0</v>
      </c>
      <c r="K38" s="69">
        <v>0</v>
      </c>
      <c r="L38" s="69">
        <v>0</v>
      </c>
      <c r="M38" s="69">
        <v>0</v>
      </c>
      <c r="N38" s="51"/>
      <c r="O38" s="306">
        <f t="shared" si="8"/>
        <v>0</v>
      </c>
      <c r="P38" s="306">
        <f t="shared" si="9"/>
        <v>0</v>
      </c>
      <c r="Q38" s="306">
        <f t="shared" si="10"/>
        <v>0</v>
      </c>
      <c r="R38" s="306">
        <f t="shared" si="11"/>
        <v>0</v>
      </c>
      <c r="S38" s="306">
        <f t="shared" si="12"/>
        <v>0</v>
      </c>
      <c r="T38" s="306">
        <f t="shared" si="13"/>
        <v>0</v>
      </c>
      <c r="U38" s="366">
        <f t="shared" si="14"/>
        <v>0</v>
      </c>
      <c r="V38" s="367">
        <f t="shared" si="15"/>
        <v>0</v>
      </c>
      <c r="W38" s="19"/>
      <c r="X38" s="19"/>
      <c r="Y38" s="19"/>
    </row>
    <row r="39" spans="2:25" s="22" customFormat="1" x14ac:dyDescent="0.4">
      <c r="B39" s="302" t="s">
        <v>40</v>
      </c>
      <c r="C39" s="314">
        <v>125</v>
      </c>
      <c r="D39" s="314">
        <v>862</v>
      </c>
      <c r="E39" s="282"/>
      <c r="F39" s="431"/>
      <c r="G39" s="51"/>
      <c r="H39" s="69">
        <v>0</v>
      </c>
      <c r="I39" s="69">
        <v>0</v>
      </c>
      <c r="J39" s="69">
        <v>0</v>
      </c>
      <c r="K39" s="69">
        <v>0</v>
      </c>
      <c r="L39" s="69">
        <v>0</v>
      </c>
      <c r="M39" s="69">
        <v>0</v>
      </c>
      <c r="N39" s="51"/>
      <c r="O39" s="306">
        <f t="shared" ref="O39" si="16">$D39*H39</f>
        <v>0</v>
      </c>
      <c r="P39" s="306">
        <f t="shared" ref="P39" si="17">$D39*I39</f>
        <v>0</v>
      </c>
      <c r="Q39" s="306">
        <f t="shared" ref="Q39" si="18">$D39*J39</f>
        <v>0</v>
      </c>
      <c r="R39" s="306">
        <f t="shared" si="11"/>
        <v>0</v>
      </c>
      <c r="S39" s="306">
        <f t="shared" ref="S39" si="19">$D39*L39</f>
        <v>0</v>
      </c>
      <c r="T39" s="306">
        <f t="shared" ref="T39" si="20">$D39*M39</f>
        <v>0</v>
      </c>
      <c r="U39" s="366">
        <f t="shared" ref="U39" si="21">SUM(N39:Q39)</f>
        <v>0</v>
      </c>
      <c r="V39" s="367">
        <f t="shared" ref="V39" si="22">SUM(R39:T39)</f>
        <v>0</v>
      </c>
      <c r="W39" s="19"/>
      <c r="X39" s="19"/>
      <c r="Y39" s="19"/>
    </row>
    <row r="40" spans="2:25" s="22" customFormat="1" x14ac:dyDescent="0.4">
      <c r="B40" s="301" t="s">
        <v>41</v>
      </c>
      <c r="C40" s="317">
        <v>0</v>
      </c>
      <c r="D40" s="317">
        <v>76</v>
      </c>
      <c r="E40" s="282"/>
      <c r="F40" s="431"/>
      <c r="G40" s="51"/>
      <c r="H40" s="69">
        <v>0</v>
      </c>
      <c r="I40" s="69">
        <v>0</v>
      </c>
      <c r="J40" s="69">
        <v>0</v>
      </c>
      <c r="K40" s="69">
        <v>0</v>
      </c>
      <c r="L40" s="69">
        <v>0</v>
      </c>
      <c r="M40" s="69">
        <v>0</v>
      </c>
      <c r="N40" s="51"/>
      <c r="O40" s="306">
        <f t="shared" si="8"/>
        <v>0</v>
      </c>
      <c r="P40" s="306">
        <f t="shared" si="9"/>
        <v>0</v>
      </c>
      <c r="Q40" s="306">
        <f t="shared" si="10"/>
        <v>0</v>
      </c>
      <c r="R40" s="306">
        <f t="shared" si="11"/>
        <v>0</v>
      </c>
      <c r="S40" s="306">
        <f t="shared" si="12"/>
        <v>0</v>
      </c>
      <c r="T40" s="306">
        <f t="shared" si="13"/>
        <v>0</v>
      </c>
      <c r="U40" s="366">
        <f t="shared" si="14"/>
        <v>0</v>
      </c>
      <c r="V40" s="367">
        <f t="shared" si="15"/>
        <v>0</v>
      </c>
      <c r="W40" s="19"/>
      <c r="X40" s="19"/>
      <c r="Y40" s="19"/>
    </row>
    <row r="41" spans="2:25" s="22" customFormat="1" x14ac:dyDescent="0.4">
      <c r="B41" s="301" t="s">
        <v>41</v>
      </c>
      <c r="C41" s="317">
        <v>77</v>
      </c>
      <c r="D41" s="317">
        <v>455</v>
      </c>
      <c r="E41" s="282"/>
      <c r="F41" s="431"/>
      <c r="G41" s="51"/>
      <c r="H41" s="69">
        <v>0</v>
      </c>
      <c r="I41" s="69">
        <v>0</v>
      </c>
      <c r="J41" s="69">
        <v>0</v>
      </c>
      <c r="K41" s="69">
        <v>0</v>
      </c>
      <c r="L41" s="69">
        <v>0</v>
      </c>
      <c r="M41" s="69">
        <v>0</v>
      </c>
      <c r="N41" s="51"/>
      <c r="O41" s="306">
        <f t="shared" ref="O41" si="23">$D41*H41</f>
        <v>0</v>
      </c>
      <c r="P41" s="306">
        <f t="shared" ref="P41" si="24">$D41*I41</f>
        <v>0</v>
      </c>
      <c r="Q41" s="306">
        <f t="shared" ref="Q41" si="25">$D41*J41</f>
        <v>0</v>
      </c>
      <c r="R41" s="306">
        <f t="shared" si="11"/>
        <v>0</v>
      </c>
      <c r="S41" s="306">
        <f t="shared" ref="S41" si="26">$D41*L41</f>
        <v>0</v>
      </c>
      <c r="T41" s="306">
        <f t="shared" ref="T41" si="27">$D41*M41</f>
        <v>0</v>
      </c>
      <c r="U41" s="366">
        <f t="shared" ref="U41" si="28">SUM(N41:Q41)</f>
        <v>0</v>
      </c>
      <c r="V41" s="367">
        <f t="shared" ref="V41" si="29">SUM(R41:T41)</f>
        <v>0</v>
      </c>
      <c r="W41" s="19"/>
      <c r="X41" s="19"/>
      <c r="Y41" s="19"/>
    </row>
    <row r="42" spans="2:25" s="22" customFormat="1" x14ac:dyDescent="0.4">
      <c r="B42" s="302" t="s">
        <v>42</v>
      </c>
      <c r="C42" s="314">
        <v>0</v>
      </c>
      <c r="D42" s="314">
        <v>21</v>
      </c>
      <c r="E42" s="282"/>
      <c r="F42" s="431"/>
      <c r="G42" s="51"/>
      <c r="H42" s="69">
        <v>0</v>
      </c>
      <c r="I42" s="69">
        <v>0</v>
      </c>
      <c r="J42" s="69">
        <v>0</v>
      </c>
      <c r="K42" s="69">
        <v>0</v>
      </c>
      <c r="L42" s="69">
        <v>0</v>
      </c>
      <c r="M42" s="69">
        <v>0</v>
      </c>
      <c r="N42" s="51"/>
      <c r="O42" s="306">
        <f t="shared" si="8"/>
        <v>0</v>
      </c>
      <c r="P42" s="306">
        <f t="shared" si="9"/>
        <v>0</v>
      </c>
      <c r="Q42" s="306">
        <f t="shared" si="10"/>
        <v>0</v>
      </c>
      <c r="R42" s="306">
        <f t="shared" si="11"/>
        <v>0</v>
      </c>
      <c r="S42" s="306">
        <f t="shared" si="12"/>
        <v>0</v>
      </c>
      <c r="T42" s="306">
        <f t="shared" si="13"/>
        <v>0</v>
      </c>
      <c r="U42" s="366">
        <f t="shared" si="14"/>
        <v>0</v>
      </c>
      <c r="V42" s="367">
        <f t="shared" si="15"/>
        <v>0</v>
      </c>
      <c r="W42" s="19"/>
      <c r="X42" s="19"/>
      <c r="Y42" s="19"/>
    </row>
    <row r="43" spans="2:25" s="22" customFormat="1" x14ac:dyDescent="0.4">
      <c r="B43" s="302" t="s">
        <v>42</v>
      </c>
      <c r="C43" s="314">
        <v>22</v>
      </c>
      <c r="D43" s="314">
        <v>131</v>
      </c>
      <c r="E43" s="282"/>
      <c r="F43" s="431"/>
      <c r="G43" s="51"/>
      <c r="H43" s="69">
        <v>0</v>
      </c>
      <c r="I43" s="69">
        <v>0</v>
      </c>
      <c r="J43" s="69">
        <v>0</v>
      </c>
      <c r="K43" s="69">
        <v>0</v>
      </c>
      <c r="L43" s="69">
        <v>0</v>
      </c>
      <c r="M43" s="69">
        <v>0</v>
      </c>
      <c r="N43" s="51"/>
      <c r="O43" s="306">
        <f t="shared" ref="O43" si="30">$D43*H43</f>
        <v>0</v>
      </c>
      <c r="P43" s="306">
        <f t="shared" ref="P43" si="31">$D43*I43</f>
        <v>0</v>
      </c>
      <c r="Q43" s="306">
        <f t="shared" ref="Q43" si="32">$D43*J43</f>
        <v>0</v>
      </c>
      <c r="R43" s="306">
        <f t="shared" si="11"/>
        <v>0</v>
      </c>
      <c r="S43" s="306">
        <f t="shared" ref="S43" si="33">$D43*L43</f>
        <v>0</v>
      </c>
      <c r="T43" s="306">
        <f t="shared" ref="T43" si="34">$D43*M43</f>
        <v>0</v>
      </c>
      <c r="U43" s="366">
        <f t="shared" ref="U43" si="35">SUM(N43:Q43)</f>
        <v>0</v>
      </c>
      <c r="V43" s="367">
        <f t="shared" ref="V43" si="36">SUM(R43:T43)</f>
        <v>0</v>
      </c>
      <c r="W43" s="19"/>
      <c r="X43" s="19"/>
      <c r="Y43" s="19"/>
    </row>
    <row r="44" spans="2:25" s="22" customFormat="1" x14ac:dyDescent="0.4">
      <c r="B44" s="301" t="s">
        <v>43</v>
      </c>
      <c r="C44" s="317">
        <v>0</v>
      </c>
      <c r="D44" s="317">
        <v>33</v>
      </c>
      <c r="E44" s="282"/>
      <c r="F44" s="431"/>
      <c r="G44" s="51"/>
      <c r="H44" s="69">
        <v>0</v>
      </c>
      <c r="I44" s="69">
        <v>0</v>
      </c>
      <c r="J44" s="69">
        <v>0</v>
      </c>
      <c r="K44" s="69">
        <v>0</v>
      </c>
      <c r="L44" s="69">
        <v>0</v>
      </c>
      <c r="M44" s="69">
        <v>0</v>
      </c>
      <c r="N44" s="51"/>
      <c r="O44" s="306">
        <f t="shared" si="8"/>
        <v>0</v>
      </c>
      <c r="P44" s="306">
        <f t="shared" si="9"/>
        <v>0</v>
      </c>
      <c r="Q44" s="306">
        <f t="shared" si="10"/>
        <v>0</v>
      </c>
      <c r="R44" s="306">
        <f t="shared" si="11"/>
        <v>0</v>
      </c>
      <c r="S44" s="306">
        <f t="shared" si="12"/>
        <v>0</v>
      </c>
      <c r="T44" s="306">
        <f t="shared" si="13"/>
        <v>0</v>
      </c>
      <c r="U44" s="366">
        <f t="shared" si="14"/>
        <v>0</v>
      </c>
      <c r="V44" s="367">
        <f t="shared" si="15"/>
        <v>0</v>
      </c>
      <c r="W44" s="19"/>
      <c r="X44" s="19"/>
      <c r="Y44" s="19"/>
    </row>
    <row r="45" spans="2:25" ht="12.6" thickBot="1" x14ac:dyDescent="0.45">
      <c r="B45" s="330"/>
      <c r="C45" s="329" t="s">
        <v>128</v>
      </c>
      <c r="D45" s="329">
        <f>D27+D29+D31+D33+D35+D37+D39+D41+D43+D44</f>
        <v>569546</v>
      </c>
      <c r="E45" s="67"/>
      <c r="F45" s="432"/>
      <c r="G45" s="55"/>
      <c r="H45" s="53"/>
      <c r="I45" s="53"/>
      <c r="J45" s="54"/>
      <c r="K45" s="53"/>
      <c r="L45" s="53"/>
      <c r="M45" s="54"/>
      <c r="N45" s="55"/>
      <c r="O45" s="56"/>
      <c r="P45" s="57"/>
      <c r="Q45" s="56"/>
      <c r="R45" s="57"/>
      <c r="S45" s="56"/>
      <c r="T45" s="56"/>
      <c r="U45" s="371">
        <f>SUM(U26:U44)</f>
        <v>0</v>
      </c>
      <c r="V45" s="372">
        <f>SUM(V26:V44)</f>
        <v>0</v>
      </c>
    </row>
    <row r="46" spans="2:25" x14ac:dyDescent="0.4">
      <c r="B46" s="58"/>
      <c r="C46" s="60"/>
      <c r="D46" s="60"/>
      <c r="E46" s="68"/>
      <c r="F46" s="436"/>
      <c r="G46" s="60"/>
      <c r="H46" s="60"/>
      <c r="I46" s="60"/>
      <c r="J46" s="60"/>
      <c r="K46" s="60"/>
      <c r="L46" s="60"/>
      <c r="M46" s="60"/>
      <c r="N46" s="60"/>
      <c r="O46" s="60"/>
      <c r="P46" s="61"/>
      <c r="Q46" s="62"/>
      <c r="R46" s="61"/>
      <c r="S46" s="62"/>
      <c r="T46" s="62"/>
      <c r="U46" s="62"/>
      <c r="V46" s="62"/>
    </row>
    <row r="47" spans="2:25" x14ac:dyDescent="0.4">
      <c r="B47" s="97" t="s">
        <v>13</v>
      </c>
    </row>
    <row r="48" spans="2:25" x14ac:dyDescent="0.4">
      <c r="B48" s="42" t="s">
        <v>160</v>
      </c>
    </row>
    <row r="49" spans="2:2" x14ac:dyDescent="0.4">
      <c r="B49" s="42" t="s">
        <v>161</v>
      </c>
    </row>
  </sheetData>
  <sheetProtection algorithmName="SHA-512" hashValue="ggh3HYDbuFeSwFKJkXYhktTf2pOve6S2/U5v6rvOqI1Bf+Q2rRPZ7YMPSMFnFC9v8vjKOjVWKAhAEyFMofUGuA==" saltValue="BTJLKGsdCgYjf7VZyA3apA==" spinCount="100000" sheet="1" objects="1" scenarios="1"/>
  <protectedRanges>
    <protectedRange sqref="E26:M44" name="Range2"/>
    <protectedRange sqref="E13:M22" name="Range1"/>
  </protectedRanges>
  <mergeCells count="5">
    <mergeCell ref="C4:D4"/>
    <mergeCell ref="C5:D5"/>
    <mergeCell ref="C6:D6"/>
    <mergeCell ref="O10:V10"/>
    <mergeCell ref="H10:M10"/>
  </mergeCells>
  <pageMargins left="0.7" right="0.7" top="0.75" bottom="0.75" header="0.3" footer="0.3"/>
  <pageSetup scale="61" fitToHeight="50" orientation="landscape" r:id="rId1"/>
  <headerFooter>
    <oddFooter>&amp;L&amp;F&amp;C&amp;P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E14A-EB6E-4121-9ED0-73CDC2101520}">
  <sheetPr>
    <tabColor rgb="FF92D050"/>
    <pageSetUpPr fitToPage="1"/>
  </sheetPr>
  <dimension ref="A1:AG46"/>
  <sheetViews>
    <sheetView zoomScale="70" zoomScaleNormal="70" workbookViewId="0">
      <pane xSplit="6" ySplit="10" topLeftCell="G11" activePane="bottomRight" state="frozen"/>
      <selection activeCell="D12" sqref="D12"/>
      <selection pane="topRight" activeCell="D12" sqref="D12"/>
      <selection pane="bottomLeft" activeCell="D12" sqref="D12"/>
      <selection pane="bottomRight" activeCell="G11" sqref="G11"/>
    </sheetView>
  </sheetViews>
  <sheetFormatPr defaultRowHeight="12.3" x14ac:dyDescent="0.4"/>
  <cols>
    <col min="1" max="1" width="1.6640625" customWidth="1"/>
    <col min="2" max="2" width="11.5546875" style="42" customWidth="1"/>
    <col min="3" max="4" width="27.77734375" style="42" customWidth="1"/>
    <col min="5" max="5" width="15.1640625" style="42" customWidth="1"/>
    <col min="6" max="6" width="15.1640625" style="44" customWidth="1"/>
    <col min="7" max="7" width="15" style="63" customWidth="1"/>
    <col min="8" max="8" width="30.609375" style="424" customWidth="1"/>
    <col min="9" max="9" width="1.6640625" style="42" customWidth="1"/>
    <col min="10" max="10" width="15.88671875" style="42" customWidth="1"/>
    <col min="11" max="12" width="17.83203125" style="42" customWidth="1"/>
    <col min="13" max="13" width="15.88671875" style="42" customWidth="1"/>
    <col min="14" max="15" width="17.83203125" style="42" customWidth="1"/>
    <col min="16" max="16" width="15.88671875" style="42" customWidth="1"/>
    <col min="17" max="18" width="17.83203125" style="42" customWidth="1"/>
    <col min="19" max="19" width="1.6640625" style="42" customWidth="1"/>
    <col min="20" max="25" width="21.6640625" style="45" customWidth="1"/>
    <col min="26" max="26" width="21.6640625" style="42" customWidth="1"/>
    <col min="27" max="28" width="21.6640625" style="45" customWidth="1"/>
    <col min="29" max="30" width="22.33203125" style="45" customWidth="1"/>
    <col min="31" max="33" width="8.88671875" style="4"/>
  </cols>
  <sheetData>
    <row r="1" spans="1:33" ht="12.6" thickBot="1" x14ac:dyDescent="0.45">
      <c r="B1" s="215" t="str">
        <f>workbook</f>
        <v>AMI Pricing Workbook</v>
      </c>
      <c r="C1" s="215"/>
    </row>
    <row r="2" spans="1:33" ht="12.6" thickBot="1" x14ac:dyDescent="0.45"/>
    <row r="3" spans="1:33" ht="12.6" thickBot="1" x14ac:dyDescent="0.45">
      <c r="B3" s="222" t="s">
        <v>133</v>
      </c>
      <c r="C3" s="223"/>
      <c r="D3" s="224"/>
      <c r="E3" s="44"/>
    </row>
    <row r="4" spans="1:33" x14ac:dyDescent="0.4">
      <c r="B4" s="219" t="s">
        <v>51</v>
      </c>
      <c r="C4" s="553" t="str">
        <f>company</f>
        <v>Offeror 1</v>
      </c>
      <c r="D4" s="554"/>
      <c r="E4" s="44"/>
    </row>
    <row r="5" spans="1:33" x14ac:dyDescent="0.4">
      <c r="B5" s="76" t="s">
        <v>17</v>
      </c>
      <c r="C5" s="555">
        <f>date</f>
        <v>43475</v>
      </c>
      <c r="D5" s="556"/>
      <c r="E5" s="44"/>
    </row>
    <row r="6" spans="1:33" ht="12.6" thickBot="1" x14ac:dyDescent="0.45">
      <c r="B6" s="78" t="s">
        <v>18</v>
      </c>
      <c r="C6" s="557" t="str">
        <f>file</f>
        <v>Offeror 1.xls</v>
      </c>
      <c r="D6" s="558"/>
      <c r="E6" s="44"/>
    </row>
    <row r="7" spans="1:33" x14ac:dyDescent="0.4">
      <c r="B7" s="46"/>
      <c r="C7" s="46"/>
      <c r="D7" s="46"/>
      <c r="E7" s="44"/>
    </row>
    <row r="8" spans="1:33" ht="12.6" thickBot="1" x14ac:dyDescent="0.45">
      <c r="B8" s="298" t="s">
        <v>90</v>
      </c>
      <c r="C8" s="299" t="s">
        <v>91</v>
      </c>
      <c r="D8" s="300"/>
      <c r="F8" s="42"/>
      <c r="I8" s="45"/>
      <c r="J8" s="45"/>
      <c r="K8" s="45"/>
      <c r="L8" s="45"/>
      <c r="N8" s="45"/>
      <c r="O8" s="45"/>
      <c r="P8" s="45"/>
      <c r="Q8" s="45"/>
      <c r="R8" s="45"/>
      <c r="S8" s="45"/>
      <c r="T8" s="42"/>
      <c r="U8" s="42"/>
      <c r="V8" s="42"/>
      <c r="W8" s="42"/>
      <c r="X8" s="42"/>
      <c r="Y8" s="42"/>
      <c r="AA8" s="42"/>
      <c r="AB8" s="42"/>
      <c r="AC8" s="42"/>
      <c r="AD8" s="42"/>
      <c r="AE8"/>
      <c r="AF8"/>
      <c r="AG8"/>
    </row>
    <row r="9" spans="1:33" s="22" customFormat="1" ht="15.3" thickBot="1" x14ac:dyDescent="0.45">
      <c r="F9" s="47"/>
      <c r="G9" s="419"/>
      <c r="H9" s="430"/>
      <c r="I9" s="275"/>
      <c r="J9" s="550" t="s">
        <v>154</v>
      </c>
      <c r="K9" s="551"/>
      <c r="L9" s="551"/>
      <c r="M9" s="551"/>
      <c r="N9" s="551"/>
      <c r="O9" s="551"/>
      <c r="P9" s="551"/>
      <c r="Q9" s="551"/>
      <c r="R9" s="552"/>
      <c r="S9" s="275"/>
      <c r="T9" s="544" t="s">
        <v>53</v>
      </c>
      <c r="U9" s="545"/>
      <c r="V9" s="545"/>
      <c r="W9" s="545"/>
      <c r="X9" s="545"/>
      <c r="Y9" s="545"/>
      <c r="Z9" s="545"/>
      <c r="AA9" s="545"/>
      <c r="AB9" s="545"/>
      <c r="AC9" s="545"/>
      <c r="AD9" s="546"/>
      <c r="AE9" s="19"/>
      <c r="AF9" s="19"/>
      <c r="AG9" s="19"/>
    </row>
    <row r="10" spans="1:33" s="22" customFormat="1" ht="86.4" thickBot="1" x14ac:dyDescent="0.45">
      <c r="B10" s="290" t="s">
        <v>34</v>
      </c>
      <c r="C10" s="290" t="s">
        <v>116</v>
      </c>
      <c r="D10" s="290" t="s">
        <v>117</v>
      </c>
      <c r="E10" s="320" t="s">
        <v>136</v>
      </c>
      <c r="F10" s="320" t="s">
        <v>137</v>
      </c>
      <c r="G10" s="450" t="s">
        <v>37</v>
      </c>
      <c r="H10" s="450" t="s">
        <v>171</v>
      </c>
      <c r="I10" s="48"/>
      <c r="J10" s="276" t="s">
        <v>145</v>
      </c>
      <c r="K10" s="276" t="s">
        <v>148</v>
      </c>
      <c r="L10" s="276" t="s">
        <v>151</v>
      </c>
      <c r="M10" s="346" t="s">
        <v>146</v>
      </c>
      <c r="N10" s="346" t="s">
        <v>149</v>
      </c>
      <c r="O10" s="346" t="s">
        <v>152</v>
      </c>
      <c r="P10" s="373" t="s">
        <v>147</v>
      </c>
      <c r="Q10" s="373" t="s">
        <v>150</v>
      </c>
      <c r="R10" s="373" t="s">
        <v>153</v>
      </c>
      <c r="S10" s="48"/>
      <c r="T10" s="377" t="s">
        <v>99</v>
      </c>
      <c r="U10" s="374" t="s">
        <v>101</v>
      </c>
      <c r="V10" s="374" t="s">
        <v>102</v>
      </c>
      <c r="W10" s="375" t="s">
        <v>100</v>
      </c>
      <c r="X10" s="375" t="s">
        <v>164</v>
      </c>
      <c r="Y10" s="375" t="s">
        <v>165</v>
      </c>
      <c r="Z10" s="376" t="s">
        <v>96</v>
      </c>
      <c r="AA10" s="376" t="s">
        <v>162</v>
      </c>
      <c r="AB10" s="376" t="s">
        <v>163</v>
      </c>
      <c r="AC10" s="380" t="s">
        <v>166</v>
      </c>
      <c r="AD10" s="381" t="s">
        <v>167</v>
      </c>
      <c r="AE10" s="19"/>
      <c r="AF10" s="19"/>
      <c r="AG10" s="19"/>
    </row>
    <row r="11" spans="1:33" s="22" customFormat="1" x14ac:dyDescent="0.4">
      <c r="B11" s="404" t="s">
        <v>93</v>
      </c>
      <c r="C11" s="405"/>
      <c r="D11" s="405"/>
      <c r="E11" s="405"/>
      <c r="F11" s="406"/>
      <c r="G11" s="407"/>
      <c r="H11" s="407"/>
      <c r="I11" s="408"/>
      <c r="J11" s="409"/>
      <c r="K11" s="409"/>
      <c r="L11" s="409"/>
      <c r="M11" s="409"/>
      <c r="N11" s="409"/>
      <c r="O11" s="409"/>
      <c r="P11" s="409"/>
      <c r="Q11" s="409"/>
      <c r="R11" s="409"/>
      <c r="S11" s="408"/>
      <c r="T11" s="410"/>
      <c r="U11" s="411"/>
      <c r="V11" s="411"/>
      <c r="W11" s="411"/>
      <c r="X11" s="411"/>
      <c r="Y11" s="411"/>
      <c r="Z11" s="409"/>
      <c r="AA11" s="411"/>
      <c r="AB11" s="411"/>
      <c r="AC11" s="411"/>
      <c r="AD11" s="412"/>
      <c r="AE11" s="19"/>
      <c r="AF11" s="19"/>
      <c r="AG11" s="19"/>
    </row>
    <row r="12" spans="1:33" s="22" customFormat="1" x14ac:dyDescent="0.4">
      <c r="B12" s="391" t="s">
        <v>45</v>
      </c>
      <c r="C12" s="321"/>
      <c r="D12" s="322"/>
      <c r="E12" s="314">
        <v>0</v>
      </c>
      <c r="F12" s="314">
        <v>2188</v>
      </c>
      <c r="G12" s="282"/>
      <c r="H12" s="431"/>
      <c r="I12" s="51"/>
      <c r="J12" s="305">
        <v>0</v>
      </c>
      <c r="K12" s="305">
        <v>0</v>
      </c>
      <c r="L12" s="305">
        <v>0</v>
      </c>
      <c r="M12" s="305">
        <v>0</v>
      </c>
      <c r="N12" s="305">
        <v>0</v>
      </c>
      <c r="O12" s="305">
        <v>0</v>
      </c>
      <c r="P12" s="305">
        <v>0</v>
      </c>
      <c r="Q12" s="305">
        <v>0</v>
      </c>
      <c r="R12" s="305">
        <v>0</v>
      </c>
      <c r="S12" s="303"/>
      <c r="T12" s="378">
        <f t="shared" ref="T12:T21" si="0">J12*$F12</f>
        <v>0</v>
      </c>
      <c r="U12" s="306">
        <f t="shared" ref="U12:U21" si="1">K12*$F12</f>
        <v>0</v>
      </c>
      <c r="V12" s="306">
        <f t="shared" ref="V12:V21" si="2">L12*$F12</f>
        <v>0</v>
      </c>
      <c r="W12" s="306">
        <f t="shared" ref="W12:W21" si="3">M12*$F12</f>
        <v>0</v>
      </c>
      <c r="X12" s="306">
        <f t="shared" ref="X12:X21" si="4">N12*$F12</f>
        <v>0</v>
      </c>
      <c r="Y12" s="306">
        <f t="shared" ref="Y12:Y21" si="5">O12*$F12</f>
        <v>0</v>
      </c>
      <c r="Z12" s="306">
        <f t="shared" ref="Z12:Z21" si="6">P12*$F12</f>
        <v>0</v>
      </c>
      <c r="AA12" s="306">
        <f t="shared" ref="AA12:AA21" si="7">Q12*$F12</f>
        <v>0</v>
      </c>
      <c r="AB12" s="306">
        <f t="shared" ref="AB12:AB21" si="8">R12*$F12</f>
        <v>0</v>
      </c>
      <c r="AC12" s="366">
        <f>SUM(T12:V12)</f>
        <v>0</v>
      </c>
      <c r="AD12" s="367">
        <f>SUM(W12:AB12)</f>
        <v>0</v>
      </c>
      <c r="AE12" s="19"/>
      <c r="AF12" s="19"/>
      <c r="AG12" s="19"/>
    </row>
    <row r="13" spans="1:33" s="22" customFormat="1" x14ac:dyDescent="0.4">
      <c r="B13" s="393" t="s">
        <v>98</v>
      </c>
      <c r="C13" s="323"/>
      <c r="D13" s="324"/>
      <c r="E13" s="317">
        <v>0</v>
      </c>
      <c r="F13" s="317">
        <v>163</v>
      </c>
      <c r="G13" s="65"/>
      <c r="H13" s="434"/>
      <c r="I13" s="51"/>
      <c r="J13" s="305">
        <v>0</v>
      </c>
      <c r="K13" s="305">
        <v>0</v>
      </c>
      <c r="L13" s="305">
        <v>0</v>
      </c>
      <c r="M13" s="305">
        <v>0</v>
      </c>
      <c r="N13" s="305">
        <v>0</v>
      </c>
      <c r="O13" s="305">
        <v>0</v>
      </c>
      <c r="P13" s="305">
        <v>0</v>
      </c>
      <c r="Q13" s="305">
        <v>0</v>
      </c>
      <c r="R13" s="305">
        <v>0</v>
      </c>
      <c r="S13" s="303"/>
      <c r="T13" s="378">
        <f t="shared" si="0"/>
        <v>0</v>
      </c>
      <c r="U13" s="306">
        <f t="shared" si="1"/>
        <v>0</v>
      </c>
      <c r="V13" s="306">
        <f t="shared" si="2"/>
        <v>0</v>
      </c>
      <c r="W13" s="306">
        <f t="shared" si="3"/>
        <v>0</v>
      </c>
      <c r="X13" s="306">
        <f t="shared" si="4"/>
        <v>0</v>
      </c>
      <c r="Y13" s="306">
        <f t="shared" si="5"/>
        <v>0</v>
      </c>
      <c r="Z13" s="306">
        <f t="shared" si="6"/>
        <v>0</v>
      </c>
      <c r="AA13" s="306">
        <f t="shared" si="7"/>
        <v>0</v>
      </c>
      <c r="AB13" s="306">
        <f t="shared" si="8"/>
        <v>0</v>
      </c>
      <c r="AC13" s="366">
        <f t="shared" ref="AC13:AC21" si="9">SUM(T13:V13)</f>
        <v>0</v>
      </c>
      <c r="AD13" s="367">
        <f t="shared" ref="AD13:AD21" si="10">SUM(W13:AB13)</f>
        <v>0</v>
      </c>
      <c r="AE13" s="19"/>
      <c r="AF13" s="19"/>
      <c r="AG13" s="19"/>
    </row>
    <row r="14" spans="1:33" s="22" customFormat="1" x14ac:dyDescent="0.4">
      <c r="B14" s="391" t="s">
        <v>35</v>
      </c>
      <c r="C14" s="325"/>
      <c r="D14" s="326"/>
      <c r="E14" s="314">
        <v>0</v>
      </c>
      <c r="F14" s="314">
        <v>70</v>
      </c>
      <c r="G14" s="64"/>
      <c r="H14" s="437"/>
      <c r="I14" s="49"/>
      <c r="J14" s="305">
        <v>0</v>
      </c>
      <c r="K14" s="305">
        <v>0</v>
      </c>
      <c r="L14" s="305">
        <v>0</v>
      </c>
      <c r="M14" s="305">
        <v>0</v>
      </c>
      <c r="N14" s="305">
        <v>0</v>
      </c>
      <c r="O14" s="305">
        <v>0</v>
      </c>
      <c r="P14" s="305">
        <v>0</v>
      </c>
      <c r="Q14" s="305">
        <v>0</v>
      </c>
      <c r="R14" s="305">
        <v>0</v>
      </c>
      <c r="S14" s="304"/>
      <c r="T14" s="378">
        <f t="shared" si="0"/>
        <v>0</v>
      </c>
      <c r="U14" s="306">
        <f t="shared" si="1"/>
        <v>0</v>
      </c>
      <c r="V14" s="306">
        <f t="shared" si="2"/>
        <v>0</v>
      </c>
      <c r="W14" s="306">
        <f t="shared" si="3"/>
        <v>0</v>
      </c>
      <c r="X14" s="306">
        <f t="shared" si="4"/>
        <v>0</v>
      </c>
      <c r="Y14" s="306">
        <f t="shared" si="5"/>
        <v>0</v>
      </c>
      <c r="Z14" s="306">
        <f t="shared" si="6"/>
        <v>0</v>
      </c>
      <c r="AA14" s="306">
        <f t="shared" si="7"/>
        <v>0</v>
      </c>
      <c r="AB14" s="306">
        <f t="shared" si="8"/>
        <v>0</v>
      </c>
      <c r="AC14" s="366">
        <f t="shared" si="9"/>
        <v>0</v>
      </c>
      <c r="AD14" s="367">
        <f t="shared" si="10"/>
        <v>0</v>
      </c>
      <c r="AE14" s="19"/>
      <c r="AF14" s="19"/>
      <c r="AG14" s="19"/>
    </row>
    <row r="15" spans="1:33" s="22" customFormat="1" x14ac:dyDescent="0.4">
      <c r="A15" s="22">
        <v>4</v>
      </c>
      <c r="B15" s="393" t="s">
        <v>38</v>
      </c>
      <c r="C15" s="325"/>
      <c r="D15" s="327"/>
      <c r="E15" s="317">
        <v>0</v>
      </c>
      <c r="F15" s="317">
        <v>39</v>
      </c>
      <c r="G15" s="64"/>
      <c r="H15" s="437"/>
      <c r="I15" s="49"/>
      <c r="J15" s="305">
        <v>0</v>
      </c>
      <c r="K15" s="305">
        <v>0</v>
      </c>
      <c r="L15" s="305">
        <v>0</v>
      </c>
      <c r="M15" s="305">
        <v>0</v>
      </c>
      <c r="N15" s="305">
        <v>0</v>
      </c>
      <c r="O15" s="305">
        <v>0</v>
      </c>
      <c r="P15" s="305">
        <v>0</v>
      </c>
      <c r="Q15" s="305">
        <v>0</v>
      </c>
      <c r="R15" s="305">
        <v>0</v>
      </c>
      <c r="S15" s="304"/>
      <c r="T15" s="378">
        <f t="shared" si="0"/>
        <v>0</v>
      </c>
      <c r="U15" s="306">
        <f t="shared" si="1"/>
        <v>0</v>
      </c>
      <c r="V15" s="306">
        <f t="shared" si="2"/>
        <v>0</v>
      </c>
      <c r="W15" s="306">
        <f t="shared" si="3"/>
        <v>0</v>
      </c>
      <c r="X15" s="306">
        <f t="shared" si="4"/>
        <v>0</v>
      </c>
      <c r="Y15" s="306">
        <f t="shared" si="5"/>
        <v>0</v>
      </c>
      <c r="Z15" s="306">
        <f t="shared" si="6"/>
        <v>0</v>
      </c>
      <c r="AA15" s="306">
        <f t="shared" si="7"/>
        <v>0</v>
      </c>
      <c r="AB15" s="306">
        <f t="shared" si="8"/>
        <v>0</v>
      </c>
      <c r="AC15" s="366">
        <f t="shared" si="9"/>
        <v>0</v>
      </c>
      <c r="AD15" s="367">
        <f t="shared" si="10"/>
        <v>0</v>
      </c>
      <c r="AE15" s="19"/>
      <c r="AF15" s="19"/>
      <c r="AG15" s="19"/>
    </row>
    <row r="16" spans="1:33" s="22" customFormat="1" x14ac:dyDescent="0.4">
      <c r="B16" s="391" t="s">
        <v>39</v>
      </c>
      <c r="C16" s="325"/>
      <c r="D16" s="327"/>
      <c r="E16" s="314">
        <v>0</v>
      </c>
      <c r="F16" s="314">
        <v>28</v>
      </c>
      <c r="G16" s="64"/>
      <c r="H16" s="437"/>
      <c r="I16" s="49"/>
      <c r="J16" s="305">
        <v>0</v>
      </c>
      <c r="K16" s="305">
        <v>0</v>
      </c>
      <c r="L16" s="305">
        <v>0</v>
      </c>
      <c r="M16" s="305">
        <v>0</v>
      </c>
      <c r="N16" s="305">
        <v>0</v>
      </c>
      <c r="O16" s="305">
        <v>0</v>
      </c>
      <c r="P16" s="305">
        <v>0</v>
      </c>
      <c r="Q16" s="305">
        <v>0</v>
      </c>
      <c r="R16" s="305">
        <v>0</v>
      </c>
      <c r="S16" s="304"/>
      <c r="T16" s="378">
        <f t="shared" si="0"/>
        <v>0</v>
      </c>
      <c r="U16" s="306">
        <f t="shared" si="1"/>
        <v>0</v>
      </c>
      <c r="V16" s="306">
        <f t="shared" si="2"/>
        <v>0</v>
      </c>
      <c r="W16" s="306">
        <f t="shared" si="3"/>
        <v>0</v>
      </c>
      <c r="X16" s="306">
        <f t="shared" si="4"/>
        <v>0</v>
      </c>
      <c r="Y16" s="306">
        <f t="shared" si="5"/>
        <v>0</v>
      </c>
      <c r="Z16" s="306">
        <f t="shared" si="6"/>
        <v>0</v>
      </c>
      <c r="AA16" s="306">
        <f t="shared" si="7"/>
        <v>0</v>
      </c>
      <c r="AB16" s="306">
        <f t="shared" si="8"/>
        <v>0</v>
      </c>
      <c r="AC16" s="366">
        <f t="shared" si="9"/>
        <v>0</v>
      </c>
      <c r="AD16" s="367">
        <f t="shared" si="10"/>
        <v>0</v>
      </c>
      <c r="AE16" s="19"/>
      <c r="AF16" s="19"/>
      <c r="AG16" s="19"/>
    </row>
    <row r="17" spans="2:33" s="22" customFormat="1" x14ac:dyDescent="0.4">
      <c r="B17" s="393" t="s">
        <v>36</v>
      </c>
      <c r="C17" s="325"/>
      <c r="D17" s="327"/>
      <c r="E17" s="317">
        <v>0</v>
      </c>
      <c r="F17" s="317">
        <v>5</v>
      </c>
      <c r="G17" s="64"/>
      <c r="H17" s="437"/>
      <c r="I17" s="49"/>
      <c r="J17" s="305">
        <v>0</v>
      </c>
      <c r="K17" s="305">
        <v>0</v>
      </c>
      <c r="L17" s="305">
        <v>0</v>
      </c>
      <c r="M17" s="305">
        <v>0</v>
      </c>
      <c r="N17" s="305">
        <v>0</v>
      </c>
      <c r="O17" s="305">
        <v>0</v>
      </c>
      <c r="P17" s="305">
        <v>0</v>
      </c>
      <c r="Q17" s="305">
        <v>0</v>
      </c>
      <c r="R17" s="305">
        <v>0</v>
      </c>
      <c r="S17" s="304"/>
      <c r="T17" s="378">
        <f t="shared" si="0"/>
        <v>0</v>
      </c>
      <c r="U17" s="306">
        <f t="shared" si="1"/>
        <v>0</v>
      </c>
      <c r="V17" s="306">
        <f t="shared" si="2"/>
        <v>0</v>
      </c>
      <c r="W17" s="306">
        <f t="shared" si="3"/>
        <v>0</v>
      </c>
      <c r="X17" s="306">
        <f t="shared" si="4"/>
        <v>0</v>
      </c>
      <c r="Y17" s="306">
        <f t="shared" si="5"/>
        <v>0</v>
      </c>
      <c r="Z17" s="306">
        <f t="shared" si="6"/>
        <v>0</v>
      </c>
      <c r="AA17" s="306">
        <f t="shared" si="7"/>
        <v>0</v>
      </c>
      <c r="AB17" s="306">
        <f t="shared" si="8"/>
        <v>0</v>
      </c>
      <c r="AC17" s="366">
        <f t="shared" si="9"/>
        <v>0</v>
      </c>
      <c r="AD17" s="367">
        <f t="shared" si="10"/>
        <v>0</v>
      </c>
      <c r="AE17" s="19"/>
      <c r="AF17" s="19"/>
      <c r="AG17" s="19"/>
    </row>
    <row r="18" spans="2:33" s="22" customFormat="1" x14ac:dyDescent="0.4">
      <c r="B18" s="394" t="s">
        <v>40</v>
      </c>
      <c r="C18" s="325"/>
      <c r="D18" s="327"/>
      <c r="E18" s="314">
        <v>0</v>
      </c>
      <c r="F18" s="314">
        <v>4</v>
      </c>
      <c r="G18" s="64"/>
      <c r="H18" s="437"/>
      <c r="I18" s="49"/>
      <c r="J18" s="305">
        <v>0</v>
      </c>
      <c r="K18" s="305">
        <v>0</v>
      </c>
      <c r="L18" s="305">
        <v>0</v>
      </c>
      <c r="M18" s="305">
        <v>0</v>
      </c>
      <c r="N18" s="305">
        <v>0</v>
      </c>
      <c r="O18" s="305">
        <v>0</v>
      </c>
      <c r="P18" s="305">
        <v>0</v>
      </c>
      <c r="Q18" s="305">
        <v>0</v>
      </c>
      <c r="R18" s="305">
        <v>0</v>
      </c>
      <c r="S18" s="304"/>
      <c r="T18" s="378">
        <f t="shared" si="0"/>
        <v>0</v>
      </c>
      <c r="U18" s="306">
        <f t="shared" si="1"/>
        <v>0</v>
      </c>
      <c r="V18" s="306">
        <f t="shared" si="2"/>
        <v>0</v>
      </c>
      <c r="W18" s="306">
        <f t="shared" si="3"/>
        <v>0</v>
      </c>
      <c r="X18" s="306">
        <f t="shared" si="4"/>
        <v>0</v>
      </c>
      <c r="Y18" s="306">
        <f t="shared" si="5"/>
        <v>0</v>
      </c>
      <c r="Z18" s="306">
        <f t="shared" si="6"/>
        <v>0</v>
      </c>
      <c r="AA18" s="306">
        <f t="shared" si="7"/>
        <v>0</v>
      </c>
      <c r="AB18" s="306">
        <f t="shared" si="8"/>
        <v>0</v>
      </c>
      <c r="AC18" s="366">
        <f t="shared" si="9"/>
        <v>0</v>
      </c>
      <c r="AD18" s="367">
        <f t="shared" si="10"/>
        <v>0</v>
      </c>
      <c r="AE18" s="19"/>
      <c r="AF18" s="19"/>
      <c r="AG18" s="19"/>
    </row>
    <row r="19" spans="2:33" s="22" customFormat="1" x14ac:dyDescent="0.4">
      <c r="B19" s="393" t="s">
        <v>41</v>
      </c>
      <c r="C19" s="325"/>
      <c r="D19" s="327"/>
      <c r="E19" s="317">
        <v>0</v>
      </c>
      <c r="F19" s="317">
        <v>2</v>
      </c>
      <c r="G19" s="64"/>
      <c r="H19" s="437"/>
      <c r="I19" s="49"/>
      <c r="J19" s="305">
        <v>0</v>
      </c>
      <c r="K19" s="305">
        <v>0</v>
      </c>
      <c r="L19" s="305">
        <v>0</v>
      </c>
      <c r="M19" s="305">
        <v>0</v>
      </c>
      <c r="N19" s="305">
        <v>0</v>
      </c>
      <c r="O19" s="305">
        <v>0</v>
      </c>
      <c r="P19" s="305">
        <v>0</v>
      </c>
      <c r="Q19" s="305">
        <v>0</v>
      </c>
      <c r="R19" s="305">
        <v>0</v>
      </c>
      <c r="S19" s="304"/>
      <c r="T19" s="378">
        <f t="shared" si="0"/>
        <v>0</v>
      </c>
      <c r="U19" s="306">
        <f t="shared" si="1"/>
        <v>0</v>
      </c>
      <c r="V19" s="306">
        <f t="shared" si="2"/>
        <v>0</v>
      </c>
      <c r="W19" s="306">
        <f t="shared" si="3"/>
        <v>0</v>
      </c>
      <c r="X19" s="306">
        <f t="shared" si="4"/>
        <v>0</v>
      </c>
      <c r="Y19" s="306">
        <f t="shared" si="5"/>
        <v>0</v>
      </c>
      <c r="Z19" s="306">
        <f t="shared" si="6"/>
        <v>0</v>
      </c>
      <c r="AA19" s="306">
        <f t="shared" si="7"/>
        <v>0</v>
      </c>
      <c r="AB19" s="306">
        <f t="shared" si="8"/>
        <v>0</v>
      </c>
      <c r="AC19" s="366">
        <f t="shared" si="9"/>
        <v>0</v>
      </c>
      <c r="AD19" s="367">
        <f t="shared" si="10"/>
        <v>0</v>
      </c>
      <c r="AE19" s="19"/>
      <c r="AF19" s="19"/>
      <c r="AG19" s="19"/>
    </row>
    <row r="20" spans="2:33" s="22" customFormat="1" x14ac:dyDescent="0.4">
      <c r="B20" s="394" t="s">
        <v>42</v>
      </c>
      <c r="C20" s="325"/>
      <c r="D20" s="327"/>
      <c r="E20" s="314">
        <v>0</v>
      </c>
      <c r="F20" s="314">
        <v>1</v>
      </c>
      <c r="G20" s="64"/>
      <c r="H20" s="437"/>
      <c r="I20" s="49"/>
      <c r="J20" s="305">
        <v>0</v>
      </c>
      <c r="K20" s="305">
        <v>0</v>
      </c>
      <c r="L20" s="305">
        <v>0</v>
      </c>
      <c r="M20" s="305">
        <v>0</v>
      </c>
      <c r="N20" s="305">
        <v>0</v>
      </c>
      <c r="O20" s="305">
        <v>0</v>
      </c>
      <c r="P20" s="305">
        <v>0</v>
      </c>
      <c r="Q20" s="305">
        <v>0</v>
      </c>
      <c r="R20" s="305">
        <v>0</v>
      </c>
      <c r="S20" s="304"/>
      <c r="T20" s="378">
        <f t="shared" si="0"/>
        <v>0</v>
      </c>
      <c r="U20" s="306">
        <f t="shared" si="1"/>
        <v>0</v>
      </c>
      <c r="V20" s="306">
        <f t="shared" si="2"/>
        <v>0</v>
      </c>
      <c r="W20" s="306">
        <f t="shared" si="3"/>
        <v>0</v>
      </c>
      <c r="X20" s="306">
        <f t="shared" si="4"/>
        <v>0</v>
      </c>
      <c r="Y20" s="306">
        <f t="shared" si="5"/>
        <v>0</v>
      </c>
      <c r="Z20" s="306">
        <f t="shared" si="6"/>
        <v>0</v>
      </c>
      <c r="AA20" s="306">
        <f t="shared" si="7"/>
        <v>0</v>
      </c>
      <c r="AB20" s="306">
        <f t="shared" si="8"/>
        <v>0</v>
      </c>
      <c r="AC20" s="366">
        <f t="shared" si="9"/>
        <v>0</v>
      </c>
      <c r="AD20" s="367">
        <f t="shared" si="10"/>
        <v>0</v>
      </c>
      <c r="AE20" s="19"/>
      <c r="AF20" s="19"/>
      <c r="AG20" s="19"/>
    </row>
    <row r="21" spans="2:33" s="22" customFormat="1" x14ac:dyDescent="0.4">
      <c r="B21" s="393" t="s">
        <v>43</v>
      </c>
      <c r="C21" s="325"/>
      <c r="D21" s="326"/>
      <c r="E21" s="317">
        <v>0</v>
      </c>
      <c r="F21" s="317">
        <v>1</v>
      </c>
      <c r="G21" s="64"/>
      <c r="H21" s="437"/>
      <c r="I21" s="49"/>
      <c r="J21" s="305">
        <v>0</v>
      </c>
      <c r="K21" s="305">
        <v>0</v>
      </c>
      <c r="L21" s="305">
        <v>0</v>
      </c>
      <c r="M21" s="305">
        <v>0</v>
      </c>
      <c r="N21" s="305">
        <v>0</v>
      </c>
      <c r="O21" s="305">
        <v>0</v>
      </c>
      <c r="P21" s="305">
        <v>0</v>
      </c>
      <c r="Q21" s="305">
        <v>0</v>
      </c>
      <c r="R21" s="305">
        <v>0</v>
      </c>
      <c r="S21" s="304"/>
      <c r="T21" s="378">
        <f t="shared" si="0"/>
        <v>0</v>
      </c>
      <c r="U21" s="306">
        <f t="shared" si="1"/>
        <v>0</v>
      </c>
      <c r="V21" s="306">
        <f t="shared" si="2"/>
        <v>0</v>
      </c>
      <c r="W21" s="306">
        <f t="shared" si="3"/>
        <v>0</v>
      </c>
      <c r="X21" s="306">
        <f t="shared" si="4"/>
        <v>0</v>
      </c>
      <c r="Y21" s="306">
        <f t="shared" si="5"/>
        <v>0</v>
      </c>
      <c r="Z21" s="306">
        <f t="shared" si="6"/>
        <v>0</v>
      </c>
      <c r="AA21" s="306">
        <f t="shared" si="7"/>
        <v>0</v>
      </c>
      <c r="AB21" s="306">
        <f t="shared" si="8"/>
        <v>0</v>
      </c>
      <c r="AC21" s="366">
        <f t="shared" si="9"/>
        <v>0</v>
      </c>
      <c r="AD21" s="367">
        <f t="shared" si="10"/>
        <v>0</v>
      </c>
      <c r="AE21" s="19"/>
      <c r="AF21" s="19"/>
      <c r="AG21" s="19"/>
    </row>
    <row r="22" spans="2:33" ht="12.6" thickBot="1" x14ac:dyDescent="0.45">
      <c r="B22" s="413"/>
      <c r="C22" s="414"/>
      <c r="D22" s="415" t="s">
        <v>63</v>
      </c>
      <c r="E22" s="416"/>
      <c r="F22" s="337">
        <f>SUM(F12:F21)</f>
        <v>2501</v>
      </c>
      <c r="G22" s="417"/>
      <c r="H22" s="438"/>
      <c r="I22" s="55"/>
      <c r="J22" s="359"/>
      <c r="K22" s="359"/>
      <c r="L22" s="359"/>
      <c r="M22" s="359"/>
      <c r="N22" s="360"/>
      <c r="O22" s="360"/>
      <c r="P22" s="359"/>
      <c r="Q22" s="360"/>
      <c r="R22" s="360"/>
      <c r="S22" s="55"/>
      <c r="T22" s="379"/>
      <c r="U22" s="369"/>
      <c r="V22" s="369"/>
      <c r="W22" s="369"/>
      <c r="X22" s="369"/>
      <c r="Y22" s="369"/>
      <c r="Z22" s="368"/>
      <c r="AA22" s="369"/>
      <c r="AB22" s="369"/>
      <c r="AC22" s="369">
        <f>SUM(AC12:AC21)</f>
        <v>0</v>
      </c>
      <c r="AD22" s="370">
        <f>SUM(AD12:AD21)</f>
        <v>0</v>
      </c>
    </row>
    <row r="23" spans="2:33" ht="12.6" thickBot="1" x14ac:dyDescent="0.45">
      <c r="B23" s="277"/>
      <c r="C23" s="277"/>
      <c r="D23" s="278"/>
      <c r="E23" s="278"/>
      <c r="F23" s="279"/>
      <c r="G23" s="280"/>
      <c r="H23" s="433"/>
      <c r="I23" s="279"/>
      <c r="J23" s="279"/>
      <c r="K23" s="279"/>
      <c r="L23" s="279"/>
      <c r="M23" s="279"/>
      <c r="N23" s="279"/>
      <c r="O23" s="279"/>
      <c r="P23" s="279"/>
      <c r="Q23" s="279"/>
      <c r="R23" s="279"/>
      <c r="S23" s="279"/>
      <c r="T23" s="279"/>
      <c r="U23" s="62"/>
      <c r="V23" s="62"/>
      <c r="W23" s="279"/>
      <c r="X23" s="62"/>
      <c r="Y23" s="62"/>
      <c r="Z23" s="61"/>
      <c r="AA23" s="62"/>
      <c r="AB23" s="62"/>
      <c r="AC23" s="62"/>
      <c r="AD23" s="62"/>
    </row>
    <row r="24" spans="2:33" s="22" customFormat="1" x14ac:dyDescent="0.4">
      <c r="B24" s="382" t="s">
        <v>97</v>
      </c>
      <c r="C24" s="383"/>
      <c r="D24" s="383"/>
      <c r="E24" s="383"/>
      <c r="F24" s="384"/>
      <c r="G24" s="385"/>
      <c r="H24" s="385"/>
      <c r="I24" s="386"/>
      <c r="J24" s="387"/>
      <c r="K24" s="387"/>
      <c r="L24" s="387"/>
      <c r="M24" s="387"/>
      <c r="N24" s="387"/>
      <c r="O24" s="387"/>
      <c r="P24" s="387"/>
      <c r="Q24" s="387"/>
      <c r="R24" s="387"/>
      <c r="S24" s="386"/>
      <c r="T24" s="388"/>
      <c r="U24" s="388"/>
      <c r="V24" s="388"/>
      <c r="W24" s="388"/>
      <c r="X24" s="388"/>
      <c r="Y24" s="388"/>
      <c r="Z24" s="387"/>
      <c r="AA24" s="388"/>
      <c r="AB24" s="388"/>
      <c r="AC24" s="389"/>
      <c r="AD24" s="390"/>
      <c r="AE24" s="19"/>
      <c r="AF24" s="19"/>
      <c r="AG24" s="19"/>
    </row>
    <row r="25" spans="2:33" s="22" customFormat="1" x14ac:dyDescent="0.4">
      <c r="B25" s="391" t="s">
        <v>45</v>
      </c>
      <c r="C25" s="321"/>
      <c r="D25" s="322"/>
      <c r="E25" s="314">
        <v>0</v>
      </c>
      <c r="F25" s="314">
        <v>305156</v>
      </c>
      <c r="G25" s="282"/>
      <c r="H25" s="431"/>
      <c r="I25" s="51"/>
      <c r="J25" s="305">
        <v>0</v>
      </c>
      <c r="K25" s="305">
        <v>0</v>
      </c>
      <c r="L25" s="305">
        <v>0</v>
      </c>
      <c r="M25" s="305">
        <v>0</v>
      </c>
      <c r="N25" s="305">
        <v>0</v>
      </c>
      <c r="O25" s="305">
        <v>0</v>
      </c>
      <c r="P25" s="305">
        <v>0</v>
      </c>
      <c r="Q25" s="305">
        <v>0</v>
      </c>
      <c r="R25" s="305">
        <v>0</v>
      </c>
      <c r="S25" s="51"/>
      <c r="T25" s="306">
        <f t="shared" ref="T25:T43" si="11">J25*$F25</f>
        <v>0</v>
      </c>
      <c r="U25" s="306">
        <f t="shared" ref="U25:U43" si="12">K25*$F25</f>
        <v>0</v>
      </c>
      <c r="V25" s="306">
        <f t="shared" ref="V25:V43" si="13">L25*$F25</f>
        <v>0</v>
      </c>
      <c r="W25" s="306">
        <f t="shared" ref="W25:W43" si="14">M25*$F25</f>
        <v>0</v>
      </c>
      <c r="X25" s="306">
        <f t="shared" ref="X25:X43" si="15">N25*$F25</f>
        <v>0</v>
      </c>
      <c r="Y25" s="306">
        <f t="shared" ref="Y25:Y43" si="16">O25*$F25</f>
        <v>0</v>
      </c>
      <c r="Z25" s="306">
        <f t="shared" ref="Z25:Z43" si="17">P25*$F25</f>
        <v>0</v>
      </c>
      <c r="AA25" s="306">
        <f t="shared" ref="AA25:AA43" si="18">Q25*$F25</f>
        <v>0</v>
      </c>
      <c r="AB25" s="306">
        <f t="shared" ref="AB25" si="19">R25*$F25</f>
        <v>0</v>
      </c>
      <c r="AC25" s="366">
        <f t="shared" ref="AC25:AC43" si="20">SUM(T25:V25)</f>
        <v>0</v>
      </c>
      <c r="AD25" s="367">
        <f t="shared" ref="AD25:AD43" si="21">SUM(W25:AB25)</f>
        <v>0</v>
      </c>
      <c r="AE25" s="19"/>
      <c r="AF25" s="19"/>
      <c r="AG25" s="19"/>
    </row>
    <row r="26" spans="2:33" s="22" customFormat="1" x14ac:dyDescent="0.4">
      <c r="B26" s="392" t="s">
        <v>45</v>
      </c>
      <c r="C26" s="321"/>
      <c r="D26" s="322"/>
      <c r="E26" s="315">
        <v>305157</v>
      </c>
      <c r="F26" s="315">
        <v>498460</v>
      </c>
      <c r="G26" s="282"/>
      <c r="H26" s="431"/>
      <c r="I26" s="51"/>
      <c r="J26" s="305">
        <v>0</v>
      </c>
      <c r="K26" s="305">
        <v>0</v>
      </c>
      <c r="L26" s="305">
        <v>0</v>
      </c>
      <c r="M26" s="305">
        <v>0</v>
      </c>
      <c r="N26" s="305">
        <v>0</v>
      </c>
      <c r="O26" s="305">
        <v>0</v>
      </c>
      <c r="P26" s="305">
        <v>0</v>
      </c>
      <c r="Q26" s="305">
        <v>0</v>
      </c>
      <c r="R26" s="305">
        <v>0</v>
      </c>
      <c r="S26" s="51"/>
      <c r="T26" s="306">
        <f t="shared" si="11"/>
        <v>0</v>
      </c>
      <c r="U26" s="306">
        <f t="shared" si="12"/>
        <v>0</v>
      </c>
      <c r="V26" s="306">
        <f t="shared" si="13"/>
        <v>0</v>
      </c>
      <c r="W26" s="306">
        <f t="shared" si="14"/>
        <v>0</v>
      </c>
      <c r="X26" s="306">
        <f t="shared" si="15"/>
        <v>0</v>
      </c>
      <c r="Y26" s="306">
        <f t="shared" si="16"/>
        <v>0</v>
      </c>
      <c r="Z26" s="306">
        <f t="shared" si="17"/>
        <v>0</v>
      </c>
      <c r="AA26" s="306">
        <f t="shared" si="18"/>
        <v>0</v>
      </c>
      <c r="AB26" s="306">
        <f t="shared" ref="AB26:AB43" si="22">R26*$F26</f>
        <v>0</v>
      </c>
      <c r="AC26" s="366">
        <f t="shared" si="20"/>
        <v>0</v>
      </c>
      <c r="AD26" s="367">
        <f t="shared" si="21"/>
        <v>0</v>
      </c>
      <c r="AE26" s="19"/>
      <c r="AF26" s="19"/>
      <c r="AG26" s="19"/>
    </row>
    <row r="27" spans="2:33" s="22" customFormat="1" x14ac:dyDescent="0.4">
      <c r="B27" s="393" t="s">
        <v>98</v>
      </c>
      <c r="C27" s="321"/>
      <c r="D27" s="322"/>
      <c r="E27" s="317">
        <v>0</v>
      </c>
      <c r="F27" s="317">
        <v>27085</v>
      </c>
      <c r="G27" s="282"/>
      <c r="H27" s="431"/>
      <c r="I27" s="51"/>
      <c r="J27" s="305">
        <v>0</v>
      </c>
      <c r="K27" s="305">
        <v>0</v>
      </c>
      <c r="L27" s="305">
        <v>0</v>
      </c>
      <c r="M27" s="305">
        <v>0</v>
      </c>
      <c r="N27" s="305">
        <v>0</v>
      </c>
      <c r="O27" s="305">
        <v>0</v>
      </c>
      <c r="P27" s="305">
        <v>0</v>
      </c>
      <c r="Q27" s="305">
        <v>0</v>
      </c>
      <c r="R27" s="305">
        <v>0</v>
      </c>
      <c r="S27" s="51"/>
      <c r="T27" s="306">
        <f t="shared" si="11"/>
        <v>0</v>
      </c>
      <c r="U27" s="306">
        <f t="shared" si="12"/>
        <v>0</v>
      </c>
      <c r="V27" s="306">
        <f t="shared" si="13"/>
        <v>0</v>
      </c>
      <c r="W27" s="306">
        <f t="shared" si="14"/>
        <v>0</v>
      </c>
      <c r="X27" s="306">
        <f t="shared" si="15"/>
        <v>0</v>
      </c>
      <c r="Y27" s="306">
        <f t="shared" si="16"/>
        <v>0</v>
      </c>
      <c r="Z27" s="306">
        <f t="shared" si="17"/>
        <v>0</v>
      </c>
      <c r="AA27" s="306">
        <f t="shared" si="18"/>
        <v>0</v>
      </c>
      <c r="AB27" s="306">
        <f t="shared" si="22"/>
        <v>0</v>
      </c>
      <c r="AC27" s="366">
        <f t="shared" si="20"/>
        <v>0</v>
      </c>
      <c r="AD27" s="367">
        <f t="shared" si="21"/>
        <v>0</v>
      </c>
      <c r="AE27" s="19"/>
      <c r="AF27" s="19"/>
      <c r="AG27" s="19"/>
    </row>
    <row r="28" spans="2:33" s="22" customFormat="1" x14ac:dyDescent="0.4">
      <c r="B28" s="393" t="s">
        <v>98</v>
      </c>
      <c r="C28" s="321"/>
      <c r="D28" s="322"/>
      <c r="E28" s="318">
        <v>27086</v>
      </c>
      <c r="F28" s="318">
        <v>37140</v>
      </c>
      <c r="G28" s="282"/>
      <c r="H28" s="431"/>
      <c r="I28" s="51"/>
      <c r="J28" s="305">
        <v>0</v>
      </c>
      <c r="K28" s="305">
        <v>0</v>
      </c>
      <c r="L28" s="305">
        <v>0</v>
      </c>
      <c r="M28" s="305">
        <v>0</v>
      </c>
      <c r="N28" s="305">
        <v>0</v>
      </c>
      <c r="O28" s="305">
        <v>0</v>
      </c>
      <c r="P28" s="305">
        <v>0</v>
      </c>
      <c r="Q28" s="305">
        <v>0</v>
      </c>
      <c r="R28" s="305">
        <v>0</v>
      </c>
      <c r="S28" s="51"/>
      <c r="T28" s="306">
        <f t="shared" si="11"/>
        <v>0</v>
      </c>
      <c r="U28" s="306">
        <f t="shared" si="12"/>
        <v>0</v>
      </c>
      <c r="V28" s="306">
        <f t="shared" si="13"/>
        <v>0</v>
      </c>
      <c r="W28" s="306">
        <f t="shared" si="14"/>
        <v>0</v>
      </c>
      <c r="X28" s="306">
        <f t="shared" si="15"/>
        <v>0</v>
      </c>
      <c r="Y28" s="306">
        <f t="shared" si="16"/>
        <v>0</v>
      </c>
      <c r="Z28" s="306">
        <f t="shared" si="17"/>
        <v>0</v>
      </c>
      <c r="AA28" s="306">
        <f t="shared" si="18"/>
        <v>0</v>
      </c>
      <c r="AB28" s="306">
        <f t="shared" si="22"/>
        <v>0</v>
      </c>
      <c r="AC28" s="366">
        <f t="shared" si="20"/>
        <v>0</v>
      </c>
      <c r="AD28" s="367">
        <f t="shared" si="21"/>
        <v>0</v>
      </c>
      <c r="AE28" s="19"/>
      <c r="AF28" s="19"/>
      <c r="AG28" s="19"/>
    </row>
    <row r="29" spans="2:33" s="22" customFormat="1" x14ac:dyDescent="0.4">
      <c r="B29" s="391" t="s">
        <v>35</v>
      </c>
      <c r="C29" s="321"/>
      <c r="D29" s="322"/>
      <c r="E29" s="314">
        <v>0</v>
      </c>
      <c r="F29" s="314">
        <v>9501</v>
      </c>
      <c r="G29" s="282"/>
      <c r="H29" s="431"/>
      <c r="I29" s="51"/>
      <c r="J29" s="305">
        <v>0</v>
      </c>
      <c r="K29" s="305">
        <v>0</v>
      </c>
      <c r="L29" s="305">
        <v>0</v>
      </c>
      <c r="M29" s="305">
        <v>0</v>
      </c>
      <c r="N29" s="305">
        <v>0</v>
      </c>
      <c r="O29" s="305">
        <v>0</v>
      </c>
      <c r="P29" s="305">
        <v>0</v>
      </c>
      <c r="Q29" s="305">
        <v>0</v>
      </c>
      <c r="R29" s="305">
        <v>0</v>
      </c>
      <c r="S29" s="51"/>
      <c r="T29" s="306">
        <f t="shared" si="11"/>
        <v>0</v>
      </c>
      <c r="U29" s="306">
        <f t="shared" si="12"/>
        <v>0</v>
      </c>
      <c r="V29" s="306">
        <f t="shared" si="13"/>
        <v>0</v>
      </c>
      <c r="W29" s="306">
        <f t="shared" si="14"/>
        <v>0</v>
      </c>
      <c r="X29" s="306">
        <f t="shared" si="15"/>
        <v>0</v>
      </c>
      <c r="Y29" s="306">
        <f t="shared" si="16"/>
        <v>0</v>
      </c>
      <c r="Z29" s="306">
        <f t="shared" si="17"/>
        <v>0</v>
      </c>
      <c r="AA29" s="306">
        <f t="shared" si="18"/>
        <v>0</v>
      </c>
      <c r="AB29" s="306">
        <f t="shared" si="22"/>
        <v>0</v>
      </c>
      <c r="AC29" s="366">
        <f t="shared" si="20"/>
        <v>0</v>
      </c>
      <c r="AD29" s="367">
        <f t="shared" si="21"/>
        <v>0</v>
      </c>
      <c r="AE29" s="19"/>
      <c r="AF29" s="19"/>
      <c r="AG29" s="19"/>
    </row>
    <row r="30" spans="2:33" s="22" customFormat="1" x14ac:dyDescent="0.4">
      <c r="B30" s="391" t="s">
        <v>35</v>
      </c>
      <c r="C30" s="321"/>
      <c r="D30" s="322"/>
      <c r="E30" s="315">
        <v>9502</v>
      </c>
      <c r="F30" s="315">
        <v>15993</v>
      </c>
      <c r="G30" s="282"/>
      <c r="H30" s="431"/>
      <c r="I30" s="51"/>
      <c r="J30" s="305">
        <v>0</v>
      </c>
      <c r="K30" s="305">
        <v>0</v>
      </c>
      <c r="L30" s="305">
        <v>0</v>
      </c>
      <c r="M30" s="305">
        <v>0</v>
      </c>
      <c r="N30" s="305">
        <v>0</v>
      </c>
      <c r="O30" s="305">
        <v>0</v>
      </c>
      <c r="P30" s="305">
        <v>0</v>
      </c>
      <c r="Q30" s="305">
        <v>0</v>
      </c>
      <c r="R30" s="305">
        <v>0</v>
      </c>
      <c r="S30" s="51"/>
      <c r="T30" s="306">
        <f t="shared" si="11"/>
        <v>0</v>
      </c>
      <c r="U30" s="306">
        <f t="shared" si="12"/>
        <v>0</v>
      </c>
      <c r="V30" s="306">
        <f t="shared" si="13"/>
        <v>0</v>
      </c>
      <c r="W30" s="306">
        <f t="shared" si="14"/>
        <v>0</v>
      </c>
      <c r="X30" s="306">
        <f t="shared" si="15"/>
        <v>0</v>
      </c>
      <c r="Y30" s="306">
        <f t="shared" si="16"/>
        <v>0</v>
      </c>
      <c r="Z30" s="306">
        <f t="shared" si="17"/>
        <v>0</v>
      </c>
      <c r="AA30" s="306">
        <f t="shared" si="18"/>
        <v>0</v>
      </c>
      <c r="AB30" s="306">
        <f t="shared" si="22"/>
        <v>0</v>
      </c>
      <c r="AC30" s="366">
        <f t="shared" si="20"/>
        <v>0</v>
      </c>
      <c r="AD30" s="367">
        <f t="shared" si="21"/>
        <v>0</v>
      </c>
      <c r="AE30" s="19"/>
      <c r="AF30" s="19"/>
      <c r="AG30" s="19"/>
    </row>
    <row r="31" spans="2:33" s="22" customFormat="1" x14ac:dyDescent="0.4">
      <c r="B31" s="393" t="s">
        <v>38</v>
      </c>
      <c r="C31" s="321"/>
      <c r="D31" s="322"/>
      <c r="E31" s="317">
        <v>0</v>
      </c>
      <c r="F31" s="317">
        <v>5350</v>
      </c>
      <c r="G31" s="282"/>
      <c r="H31" s="431"/>
      <c r="I31" s="51"/>
      <c r="J31" s="305">
        <v>0</v>
      </c>
      <c r="K31" s="305">
        <v>0</v>
      </c>
      <c r="L31" s="305">
        <v>0</v>
      </c>
      <c r="M31" s="305">
        <v>0</v>
      </c>
      <c r="N31" s="305">
        <v>0</v>
      </c>
      <c r="O31" s="305">
        <v>0</v>
      </c>
      <c r="P31" s="305">
        <v>0</v>
      </c>
      <c r="Q31" s="305">
        <v>0</v>
      </c>
      <c r="R31" s="305">
        <v>0</v>
      </c>
      <c r="S31" s="51"/>
      <c r="T31" s="306">
        <f t="shared" si="11"/>
        <v>0</v>
      </c>
      <c r="U31" s="306">
        <f t="shared" si="12"/>
        <v>0</v>
      </c>
      <c r="V31" s="306">
        <f t="shared" si="13"/>
        <v>0</v>
      </c>
      <c r="W31" s="306">
        <f t="shared" si="14"/>
        <v>0</v>
      </c>
      <c r="X31" s="306">
        <f t="shared" si="15"/>
        <v>0</v>
      </c>
      <c r="Y31" s="306">
        <f t="shared" si="16"/>
        <v>0</v>
      </c>
      <c r="Z31" s="306">
        <f t="shared" si="17"/>
        <v>0</v>
      </c>
      <c r="AA31" s="306">
        <f t="shared" si="18"/>
        <v>0</v>
      </c>
      <c r="AB31" s="306">
        <f t="shared" si="22"/>
        <v>0</v>
      </c>
      <c r="AC31" s="366">
        <f t="shared" si="20"/>
        <v>0</v>
      </c>
      <c r="AD31" s="367">
        <f t="shared" si="21"/>
        <v>0</v>
      </c>
      <c r="AE31" s="19"/>
      <c r="AF31" s="19"/>
      <c r="AG31" s="19"/>
    </row>
    <row r="32" spans="2:33" s="22" customFormat="1" x14ac:dyDescent="0.4">
      <c r="B32" s="393" t="s">
        <v>38</v>
      </c>
      <c r="C32" s="321"/>
      <c r="D32" s="322"/>
      <c r="E32" s="319">
        <v>5351</v>
      </c>
      <c r="F32" s="319">
        <v>8879</v>
      </c>
      <c r="G32" s="282"/>
      <c r="H32" s="431"/>
      <c r="I32" s="51"/>
      <c r="J32" s="305">
        <v>0</v>
      </c>
      <c r="K32" s="305">
        <v>0</v>
      </c>
      <c r="L32" s="305">
        <v>0</v>
      </c>
      <c r="M32" s="305">
        <v>0</v>
      </c>
      <c r="N32" s="305">
        <v>0</v>
      </c>
      <c r="O32" s="305">
        <v>0</v>
      </c>
      <c r="P32" s="305">
        <v>0</v>
      </c>
      <c r="Q32" s="305">
        <v>0</v>
      </c>
      <c r="R32" s="305">
        <v>0</v>
      </c>
      <c r="S32" s="51"/>
      <c r="T32" s="306">
        <f t="shared" si="11"/>
        <v>0</v>
      </c>
      <c r="U32" s="306">
        <f t="shared" si="12"/>
        <v>0</v>
      </c>
      <c r="V32" s="306">
        <f t="shared" si="13"/>
        <v>0</v>
      </c>
      <c r="W32" s="306">
        <f t="shared" si="14"/>
        <v>0</v>
      </c>
      <c r="X32" s="306">
        <f t="shared" si="15"/>
        <v>0</v>
      </c>
      <c r="Y32" s="306">
        <f t="shared" si="16"/>
        <v>0</v>
      </c>
      <c r="Z32" s="306">
        <f t="shared" si="17"/>
        <v>0</v>
      </c>
      <c r="AA32" s="306">
        <f t="shared" si="18"/>
        <v>0</v>
      </c>
      <c r="AB32" s="306">
        <f t="shared" si="22"/>
        <v>0</v>
      </c>
      <c r="AC32" s="366">
        <f t="shared" si="20"/>
        <v>0</v>
      </c>
      <c r="AD32" s="367">
        <f t="shared" si="21"/>
        <v>0</v>
      </c>
      <c r="AE32" s="19"/>
      <c r="AF32" s="19"/>
      <c r="AG32" s="19"/>
    </row>
    <row r="33" spans="2:33" s="22" customFormat="1" x14ac:dyDescent="0.4">
      <c r="B33" s="391" t="s">
        <v>39</v>
      </c>
      <c r="C33" s="321"/>
      <c r="D33" s="322"/>
      <c r="E33" s="314">
        <v>0</v>
      </c>
      <c r="F33" s="314">
        <v>4336</v>
      </c>
      <c r="G33" s="282"/>
      <c r="H33" s="431"/>
      <c r="I33" s="51"/>
      <c r="J33" s="305">
        <v>0</v>
      </c>
      <c r="K33" s="305">
        <v>0</v>
      </c>
      <c r="L33" s="305">
        <v>0</v>
      </c>
      <c r="M33" s="305">
        <v>0</v>
      </c>
      <c r="N33" s="305">
        <v>0</v>
      </c>
      <c r="O33" s="305">
        <v>0</v>
      </c>
      <c r="P33" s="305">
        <v>0</v>
      </c>
      <c r="Q33" s="305">
        <v>0</v>
      </c>
      <c r="R33" s="305">
        <v>0</v>
      </c>
      <c r="S33" s="51"/>
      <c r="T33" s="306">
        <f t="shared" si="11"/>
        <v>0</v>
      </c>
      <c r="U33" s="306">
        <f t="shared" si="12"/>
        <v>0</v>
      </c>
      <c r="V33" s="306">
        <f t="shared" si="13"/>
        <v>0</v>
      </c>
      <c r="W33" s="306">
        <f t="shared" si="14"/>
        <v>0</v>
      </c>
      <c r="X33" s="306">
        <f t="shared" si="15"/>
        <v>0</v>
      </c>
      <c r="Y33" s="306">
        <f t="shared" si="16"/>
        <v>0</v>
      </c>
      <c r="Z33" s="306">
        <f t="shared" si="17"/>
        <v>0</v>
      </c>
      <c r="AA33" s="306">
        <f t="shared" si="18"/>
        <v>0</v>
      </c>
      <c r="AB33" s="306">
        <f t="shared" si="22"/>
        <v>0</v>
      </c>
      <c r="AC33" s="366">
        <f t="shared" si="20"/>
        <v>0</v>
      </c>
      <c r="AD33" s="367">
        <f t="shared" si="21"/>
        <v>0</v>
      </c>
      <c r="AE33" s="19"/>
      <c r="AF33" s="19"/>
      <c r="AG33" s="19"/>
    </row>
    <row r="34" spans="2:33" s="22" customFormat="1" x14ac:dyDescent="0.4">
      <c r="B34" s="391" t="s">
        <v>39</v>
      </c>
      <c r="C34" s="321"/>
      <c r="D34" s="322"/>
      <c r="E34" s="316">
        <v>4337</v>
      </c>
      <c r="F34" s="316">
        <v>6374</v>
      </c>
      <c r="G34" s="282"/>
      <c r="H34" s="431"/>
      <c r="I34" s="51"/>
      <c r="J34" s="305">
        <v>0</v>
      </c>
      <c r="K34" s="305">
        <v>0</v>
      </c>
      <c r="L34" s="305">
        <v>0</v>
      </c>
      <c r="M34" s="305">
        <v>0</v>
      </c>
      <c r="N34" s="305">
        <v>0</v>
      </c>
      <c r="O34" s="305">
        <v>0</v>
      </c>
      <c r="P34" s="305">
        <v>0</v>
      </c>
      <c r="Q34" s="305">
        <v>0</v>
      </c>
      <c r="R34" s="305">
        <v>0</v>
      </c>
      <c r="S34" s="51"/>
      <c r="T34" s="306">
        <f t="shared" si="11"/>
        <v>0</v>
      </c>
      <c r="U34" s="306">
        <f t="shared" si="12"/>
        <v>0</v>
      </c>
      <c r="V34" s="306">
        <f t="shared" si="13"/>
        <v>0</v>
      </c>
      <c r="W34" s="306">
        <f t="shared" si="14"/>
        <v>0</v>
      </c>
      <c r="X34" s="306">
        <f t="shared" si="15"/>
        <v>0</v>
      </c>
      <c r="Y34" s="306">
        <f t="shared" si="16"/>
        <v>0</v>
      </c>
      <c r="Z34" s="306">
        <f t="shared" si="17"/>
        <v>0</v>
      </c>
      <c r="AA34" s="306">
        <f t="shared" si="18"/>
        <v>0</v>
      </c>
      <c r="AB34" s="306">
        <f t="shared" si="22"/>
        <v>0</v>
      </c>
      <c r="AC34" s="366">
        <f t="shared" si="20"/>
        <v>0</v>
      </c>
      <c r="AD34" s="367">
        <f t="shared" si="21"/>
        <v>0</v>
      </c>
      <c r="AE34" s="19"/>
      <c r="AF34" s="19"/>
      <c r="AG34" s="19"/>
    </row>
    <row r="35" spans="2:33" s="22" customFormat="1" x14ac:dyDescent="0.4">
      <c r="B35" s="393" t="s">
        <v>36</v>
      </c>
      <c r="C35" s="321"/>
      <c r="D35" s="322"/>
      <c r="E35" s="317">
        <v>0</v>
      </c>
      <c r="F35" s="317">
        <v>928</v>
      </c>
      <c r="G35" s="282"/>
      <c r="H35" s="431"/>
      <c r="I35" s="51"/>
      <c r="J35" s="305">
        <v>0</v>
      </c>
      <c r="K35" s="305">
        <v>0</v>
      </c>
      <c r="L35" s="305">
        <v>0</v>
      </c>
      <c r="M35" s="305">
        <v>0</v>
      </c>
      <c r="N35" s="305">
        <v>0</v>
      </c>
      <c r="O35" s="305">
        <v>0</v>
      </c>
      <c r="P35" s="305">
        <v>0</v>
      </c>
      <c r="Q35" s="305">
        <v>0</v>
      </c>
      <c r="R35" s="305">
        <v>0</v>
      </c>
      <c r="S35" s="51"/>
      <c r="T35" s="306">
        <f t="shared" si="11"/>
        <v>0</v>
      </c>
      <c r="U35" s="306">
        <f t="shared" si="12"/>
        <v>0</v>
      </c>
      <c r="V35" s="306">
        <f t="shared" si="13"/>
        <v>0</v>
      </c>
      <c r="W35" s="306">
        <f t="shared" si="14"/>
        <v>0</v>
      </c>
      <c r="X35" s="306">
        <f t="shared" si="15"/>
        <v>0</v>
      </c>
      <c r="Y35" s="306">
        <f t="shared" si="16"/>
        <v>0</v>
      </c>
      <c r="Z35" s="306">
        <f t="shared" si="17"/>
        <v>0</v>
      </c>
      <c r="AA35" s="306">
        <f t="shared" si="18"/>
        <v>0</v>
      </c>
      <c r="AB35" s="306">
        <f t="shared" si="22"/>
        <v>0</v>
      </c>
      <c r="AC35" s="366">
        <f t="shared" si="20"/>
        <v>0</v>
      </c>
      <c r="AD35" s="367">
        <f t="shared" si="21"/>
        <v>0</v>
      </c>
      <c r="AE35" s="19"/>
      <c r="AF35" s="19"/>
      <c r="AG35" s="19"/>
    </row>
    <row r="36" spans="2:33" s="22" customFormat="1" x14ac:dyDescent="0.4">
      <c r="B36" s="393" t="s">
        <v>36</v>
      </c>
      <c r="C36" s="321"/>
      <c r="D36" s="322"/>
      <c r="E36" s="318">
        <v>929</v>
      </c>
      <c r="F36" s="318">
        <v>1219</v>
      </c>
      <c r="G36" s="282"/>
      <c r="H36" s="431"/>
      <c r="I36" s="51"/>
      <c r="J36" s="305">
        <v>0</v>
      </c>
      <c r="K36" s="305">
        <v>0</v>
      </c>
      <c r="L36" s="305">
        <v>0</v>
      </c>
      <c r="M36" s="305">
        <v>0</v>
      </c>
      <c r="N36" s="305">
        <v>0</v>
      </c>
      <c r="O36" s="305">
        <v>0</v>
      </c>
      <c r="P36" s="305">
        <v>0</v>
      </c>
      <c r="Q36" s="305">
        <v>0</v>
      </c>
      <c r="R36" s="305">
        <v>0</v>
      </c>
      <c r="S36" s="51"/>
      <c r="T36" s="306">
        <f t="shared" si="11"/>
        <v>0</v>
      </c>
      <c r="U36" s="306">
        <f t="shared" si="12"/>
        <v>0</v>
      </c>
      <c r="V36" s="306">
        <f t="shared" si="13"/>
        <v>0</v>
      </c>
      <c r="W36" s="306">
        <f t="shared" si="14"/>
        <v>0</v>
      </c>
      <c r="X36" s="306">
        <f t="shared" si="15"/>
        <v>0</v>
      </c>
      <c r="Y36" s="306">
        <f t="shared" si="16"/>
        <v>0</v>
      </c>
      <c r="Z36" s="306">
        <f t="shared" si="17"/>
        <v>0</v>
      </c>
      <c r="AA36" s="306">
        <f t="shared" si="18"/>
        <v>0</v>
      </c>
      <c r="AB36" s="306">
        <f t="shared" si="22"/>
        <v>0</v>
      </c>
      <c r="AC36" s="366">
        <f t="shared" si="20"/>
        <v>0</v>
      </c>
      <c r="AD36" s="367">
        <f t="shared" si="21"/>
        <v>0</v>
      </c>
      <c r="AE36" s="19"/>
      <c r="AF36" s="19"/>
      <c r="AG36" s="19"/>
    </row>
    <row r="37" spans="2:33" s="22" customFormat="1" x14ac:dyDescent="0.4">
      <c r="B37" s="394" t="s">
        <v>40</v>
      </c>
      <c r="C37" s="321"/>
      <c r="D37" s="322"/>
      <c r="E37" s="314">
        <v>0</v>
      </c>
      <c r="F37" s="314">
        <v>739</v>
      </c>
      <c r="G37" s="282"/>
      <c r="H37" s="431"/>
      <c r="I37" s="51"/>
      <c r="J37" s="305">
        <v>0</v>
      </c>
      <c r="K37" s="305">
        <v>0</v>
      </c>
      <c r="L37" s="305">
        <v>0</v>
      </c>
      <c r="M37" s="305">
        <v>0</v>
      </c>
      <c r="N37" s="305">
        <v>0</v>
      </c>
      <c r="O37" s="305">
        <v>0</v>
      </c>
      <c r="P37" s="305">
        <v>0</v>
      </c>
      <c r="Q37" s="305">
        <v>0</v>
      </c>
      <c r="R37" s="305">
        <v>0</v>
      </c>
      <c r="S37" s="51"/>
      <c r="T37" s="306">
        <f t="shared" si="11"/>
        <v>0</v>
      </c>
      <c r="U37" s="306">
        <f t="shared" si="12"/>
        <v>0</v>
      </c>
      <c r="V37" s="306">
        <f t="shared" si="13"/>
        <v>0</v>
      </c>
      <c r="W37" s="306">
        <f t="shared" si="14"/>
        <v>0</v>
      </c>
      <c r="X37" s="306">
        <f t="shared" si="15"/>
        <v>0</v>
      </c>
      <c r="Y37" s="306">
        <f t="shared" si="16"/>
        <v>0</v>
      </c>
      <c r="Z37" s="306">
        <f t="shared" si="17"/>
        <v>0</v>
      </c>
      <c r="AA37" s="306">
        <f t="shared" si="18"/>
        <v>0</v>
      </c>
      <c r="AB37" s="306">
        <f t="shared" si="22"/>
        <v>0</v>
      </c>
      <c r="AC37" s="366">
        <f t="shared" si="20"/>
        <v>0</v>
      </c>
      <c r="AD37" s="367">
        <f t="shared" si="21"/>
        <v>0</v>
      </c>
      <c r="AE37" s="19"/>
      <c r="AF37" s="19"/>
      <c r="AG37" s="19"/>
    </row>
    <row r="38" spans="2:33" s="22" customFormat="1" x14ac:dyDescent="0.4">
      <c r="B38" s="394" t="s">
        <v>40</v>
      </c>
      <c r="C38" s="321"/>
      <c r="D38" s="322"/>
      <c r="E38" s="314">
        <v>740</v>
      </c>
      <c r="F38" s="314">
        <v>862</v>
      </c>
      <c r="G38" s="282"/>
      <c r="H38" s="431"/>
      <c r="I38" s="51"/>
      <c r="J38" s="305">
        <v>0</v>
      </c>
      <c r="K38" s="305">
        <v>0</v>
      </c>
      <c r="L38" s="305">
        <v>0</v>
      </c>
      <c r="M38" s="305">
        <v>0</v>
      </c>
      <c r="N38" s="305">
        <v>0</v>
      </c>
      <c r="O38" s="305">
        <v>0</v>
      </c>
      <c r="P38" s="305">
        <v>0</v>
      </c>
      <c r="Q38" s="305">
        <v>0</v>
      </c>
      <c r="R38" s="305">
        <v>0</v>
      </c>
      <c r="S38" s="51"/>
      <c r="T38" s="306">
        <f t="shared" si="11"/>
        <v>0</v>
      </c>
      <c r="U38" s="306">
        <f t="shared" si="12"/>
        <v>0</v>
      </c>
      <c r="V38" s="306">
        <f t="shared" si="13"/>
        <v>0</v>
      </c>
      <c r="W38" s="306">
        <f t="shared" si="14"/>
        <v>0</v>
      </c>
      <c r="X38" s="306">
        <f t="shared" si="15"/>
        <v>0</v>
      </c>
      <c r="Y38" s="306">
        <f t="shared" si="16"/>
        <v>0</v>
      </c>
      <c r="Z38" s="306">
        <f t="shared" si="17"/>
        <v>0</v>
      </c>
      <c r="AA38" s="306">
        <f t="shared" si="18"/>
        <v>0</v>
      </c>
      <c r="AB38" s="306">
        <f t="shared" si="22"/>
        <v>0</v>
      </c>
      <c r="AC38" s="366">
        <f t="shared" ref="AC38" si="23">SUM(T38:V38)</f>
        <v>0</v>
      </c>
      <c r="AD38" s="367">
        <f t="shared" ref="AD38" si="24">SUM(W38:AB38)</f>
        <v>0</v>
      </c>
      <c r="AE38" s="19"/>
      <c r="AF38" s="19"/>
      <c r="AG38" s="19"/>
    </row>
    <row r="39" spans="2:33" s="22" customFormat="1" x14ac:dyDescent="0.4">
      <c r="B39" s="393" t="s">
        <v>41</v>
      </c>
      <c r="C39" s="321"/>
      <c r="D39" s="322"/>
      <c r="E39" s="317">
        <v>0</v>
      </c>
      <c r="F39" s="317">
        <v>379</v>
      </c>
      <c r="G39" s="282"/>
      <c r="H39" s="431"/>
      <c r="I39" s="51"/>
      <c r="J39" s="305">
        <v>0</v>
      </c>
      <c r="K39" s="305">
        <v>0</v>
      </c>
      <c r="L39" s="305">
        <v>0</v>
      </c>
      <c r="M39" s="305">
        <v>0</v>
      </c>
      <c r="N39" s="305">
        <v>0</v>
      </c>
      <c r="O39" s="305">
        <v>0</v>
      </c>
      <c r="P39" s="305">
        <v>0</v>
      </c>
      <c r="Q39" s="305">
        <v>0</v>
      </c>
      <c r="R39" s="305">
        <v>0</v>
      </c>
      <c r="S39" s="51"/>
      <c r="T39" s="306">
        <f t="shared" si="11"/>
        <v>0</v>
      </c>
      <c r="U39" s="306">
        <f t="shared" si="12"/>
        <v>0</v>
      </c>
      <c r="V39" s="306">
        <f t="shared" si="13"/>
        <v>0</v>
      </c>
      <c r="W39" s="306">
        <f t="shared" si="14"/>
        <v>0</v>
      </c>
      <c r="X39" s="306">
        <f t="shared" si="15"/>
        <v>0</v>
      </c>
      <c r="Y39" s="306">
        <f t="shared" si="16"/>
        <v>0</v>
      </c>
      <c r="Z39" s="306">
        <f t="shared" si="17"/>
        <v>0</v>
      </c>
      <c r="AA39" s="306">
        <f t="shared" si="18"/>
        <v>0</v>
      </c>
      <c r="AB39" s="306">
        <f t="shared" si="22"/>
        <v>0</v>
      </c>
      <c r="AC39" s="366">
        <f t="shared" si="20"/>
        <v>0</v>
      </c>
      <c r="AD39" s="367">
        <f t="shared" si="21"/>
        <v>0</v>
      </c>
      <c r="AE39" s="19"/>
      <c r="AF39" s="19"/>
      <c r="AG39" s="19"/>
    </row>
    <row r="40" spans="2:33" s="22" customFormat="1" x14ac:dyDescent="0.4">
      <c r="B40" s="393" t="s">
        <v>41</v>
      </c>
      <c r="C40" s="321"/>
      <c r="D40" s="322"/>
      <c r="E40" s="317">
        <v>380</v>
      </c>
      <c r="F40" s="317">
        <v>455</v>
      </c>
      <c r="G40" s="282"/>
      <c r="H40" s="431"/>
      <c r="I40" s="51"/>
      <c r="J40" s="305">
        <v>0</v>
      </c>
      <c r="K40" s="305">
        <v>0</v>
      </c>
      <c r="L40" s="305">
        <v>0</v>
      </c>
      <c r="M40" s="305">
        <v>0</v>
      </c>
      <c r="N40" s="305">
        <v>0</v>
      </c>
      <c r="O40" s="305">
        <v>0</v>
      </c>
      <c r="P40" s="305">
        <v>0</v>
      </c>
      <c r="Q40" s="305">
        <v>0</v>
      </c>
      <c r="R40" s="305">
        <v>0</v>
      </c>
      <c r="S40" s="51"/>
      <c r="T40" s="306">
        <f t="shared" si="11"/>
        <v>0</v>
      </c>
      <c r="U40" s="306">
        <f t="shared" si="12"/>
        <v>0</v>
      </c>
      <c r="V40" s="306">
        <f t="shared" si="13"/>
        <v>0</v>
      </c>
      <c r="W40" s="306">
        <f t="shared" si="14"/>
        <v>0</v>
      </c>
      <c r="X40" s="306">
        <f t="shared" si="15"/>
        <v>0</v>
      </c>
      <c r="Y40" s="306">
        <f t="shared" si="16"/>
        <v>0</v>
      </c>
      <c r="Z40" s="306">
        <f t="shared" si="17"/>
        <v>0</v>
      </c>
      <c r="AA40" s="306">
        <f t="shared" si="18"/>
        <v>0</v>
      </c>
      <c r="AB40" s="306">
        <f t="shared" si="22"/>
        <v>0</v>
      </c>
      <c r="AC40" s="366">
        <f t="shared" ref="AC40" si="25">SUM(T40:V40)</f>
        <v>0</v>
      </c>
      <c r="AD40" s="367">
        <f t="shared" ref="AD40" si="26">SUM(W40:AB40)</f>
        <v>0</v>
      </c>
      <c r="AE40" s="19"/>
      <c r="AF40" s="19"/>
      <c r="AG40" s="19"/>
    </row>
    <row r="41" spans="2:33" s="22" customFormat="1" x14ac:dyDescent="0.4">
      <c r="B41" s="394" t="s">
        <v>42</v>
      </c>
      <c r="C41" s="321"/>
      <c r="D41" s="322"/>
      <c r="E41" s="314">
        <v>0</v>
      </c>
      <c r="F41" s="314">
        <v>110</v>
      </c>
      <c r="G41" s="282"/>
      <c r="H41" s="431"/>
      <c r="I41" s="51"/>
      <c r="J41" s="305">
        <v>0</v>
      </c>
      <c r="K41" s="305">
        <v>0</v>
      </c>
      <c r="L41" s="305">
        <v>0</v>
      </c>
      <c r="M41" s="305">
        <v>0</v>
      </c>
      <c r="N41" s="305">
        <v>0</v>
      </c>
      <c r="O41" s="305">
        <v>0</v>
      </c>
      <c r="P41" s="305">
        <v>0</v>
      </c>
      <c r="Q41" s="305">
        <v>0</v>
      </c>
      <c r="R41" s="305">
        <v>0</v>
      </c>
      <c r="S41" s="51"/>
      <c r="T41" s="306">
        <f t="shared" si="11"/>
        <v>0</v>
      </c>
      <c r="U41" s="306">
        <f t="shared" si="12"/>
        <v>0</v>
      </c>
      <c r="V41" s="306">
        <f t="shared" si="13"/>
        <v>0</v>
      </c>
      <c r="W41" s="306">
        <f t="shared" si="14"/>
        <v>0</v>
      </c>
      <c r="X41" s="306">
        <f t="shared" si="15"/>
        <v>0</v>
      </c>
      <c r="Y41" s="306">
        <f t="shared" si="16"/>
        <v>0</v>
      </c>
      <c r="Z41" s="306">
        <f t="shared" si="17"/>
        <v>0</v>
      </c>
      <c r="AA41" s="306">
        <f t="shared" si="18"/>
        <v>0</v>
      </c>
      <c r="AB41" s="306">
        <f t="shared" si="22"/>
        <v>0</v>
      </c>
      <c r="AC41" s="366">
        <f t="shared" si="20"/>
        <v>0</v>
      </c>
      <c r="AD41" s="367">
        <f t="shared" si="21"/>
        <v>0</v>
      </c>
      <c r="AE41" s="19"/>
      <c r="AF41" s="19"/>
      <c r="AG41" s="19"/>
    </row>
    <row r="42" spans="2:33" s="22" customFormat="1" x14ac:dyDescent="0.4">
      <c r="B42" s="394" t="s">
        <v>42</v>
      </c>
      <c r="C42" s="321"/>
      <c r="D42" s="322"/>
      <c r="E42" s="314">
        <v>111</v>
      </c>
      <c r="F42" s="314">
        <v>131</v>
      </c>
      <c r="G42" s="282"/>
      <c r="H42" s="431"/>
      <c r="I42" s="51"/>
      <c r="J42" s="305">
        <v>0</v>
      </c>
      <c r="K42" s="305">
        <v>0</v>
      </c>
      <c r="L42" s="305">
        <v>0</v>
      </c>
      <c r="M42" s="305">
        <v>0</v>
      </c>
      <c r="N42" s="305">
        <v>0</v>
      </c>
      <c r="O42" s="305">
        <v>0</v>
      </c>
      <c r="P42" s="305">
        <v>0</v>
      </c>
      <c r="Q42" s="305">
        <v>0</v>
      </c>
      <c r="R42" s="305">
        <v>0</v>
      </c>
      <c r="S42" s="51"/>
      <c r="T42" s="306">
        <f t="shared" si="11"/>
        <v>0</v>
      </c>
      <c r="U42" s="306">
        <f t="shared" si="12"/>
        <v>0</v>
      </c>
      <c r="V42" s="306">
        <f t="shared" si="13"/>
        <v>0</v>
      </c>
      <c r="W42" s="306">
        <f t="shared" si="14"/>
        <v>0</v>
      </c>
      <c r="X42" s="306">
        <f t="shared" si="15"/>
        <v>0</v>
      </c>
      <c r="Y42" s="306">
        <f t="shared" si="16"/>
        <v>0</v>
      </c>
      <c r="Z42" s="306">
        <f t="shared" si="17"/>
        <v>0</v>
      </c>
      <c r="AA42" s="306">
        <f t="shared" si="18"/>
        <v>0</v>
      </c>
      <c r="AB42" s="306">
        <f t="shared" si="22"/>
        <v>0</v>
      </c>
      <c r="AC42" s="366">
        <f t="shared" ref="AC42" si="27">SUM(T42:V42)</f>
        <v>0</v>
      </c>
      <c r="AD42" s="367">
        <f t="shared" ref="AD42" si="28">SUM(W42:AB42)</f>
        <v>0</v>
      </c>
      <c r="AE42" s="19"/>
      <c r="AF42" s="19"/>
      <c r="AG42" s="19"/>
    </row>
    <row r="43" spans="2:33" s="22" customFormat="1" x14ac:dyDescent="0.4">
      <c r="B43" s="393" t="s">
        <v>43</v>
      </c>
      <c r="C43" s="321"/>
      <c r="D43" s="322"/>
      <c r="E43" s="317">
        <v>0</v>
      </c>
      <c r="F43" s="317">
        <v>33</v>
      </c>
      <c r="G43" s="282"/>
      <c r="H43" s="431"/>
      <c r="I43" s="51"/>
      <c r="J43" s="305">
        <v>0</v>
      </c>
      <c r="K43" s="305">
        <v>0</v>
      </c>
      <c r="L43" s="305">
        <v>0</v>
      </c>
      <c r="M43" s="305">
        <v>0</v>
      </c>
      <c r="N43" s="305">
        <v>0</v>
      </c>
      <c r="O43" s="305">
        <v>0</v>
      </c>
      <c r="P43" s="305">
        <v>0</v>
      </c>
      <c r="Q43" s="305">
        <v>0</v>
      </c>
      <c r="R43" s="305">
        <v>0</v>
      </c>
      <c r="S43" s="51"/>
      <c r="T43" s="306">
        <f t="shared" si="11"/>
        <v>0</v>
      </c>
      <c r="U43" s="306">
        <f t="shared" si="12"/>
        <v>0</v>
      </c>
      <c r="V43" s="306">
        <f t="shared" si="13"/>
        <v>0</v>
      </c>
      <c r="W43" s="306">
        <f t="shared" si="14"/>
        <v>0</v>
      </c>
      <c r="X43" s="306">
        <f t="shared" si="15"/>
        <v>0</v>
      </c>
      <c r="Y43" s="306">
        <f t="shared" si="16"/>
        <v>0</v>
      </c>
      <c r="Z43" s="306">
        <f t="shared" si="17"/>
        <v>0</v>
      </c>
      <c r="AA43" s="306">
        <f t="shared" si="18"/>
        <v>0</v>
      </c>
      <c r="AB43" s="306">
        <f t="shared" si="22"/>
        <v>0</v>
      </c>
      <c r="AC43" s="366">
        <f t="shared" si="20"/>
        <v>0</v>
      </c>
      <c r="AD43" s="367">
        <f t="shared" si="21"/>
        <v>0</v>
      </c>
      <c r="AE43" s="19"/>
      <c r="AF43" s="19"/>
      <c r="AG43" s="19"/>
    </row>
    <row r="44" spans="2:33" s="22" customFormat="1" ht="12.6" thickBot="1" x14ac:dyDescent="0.45">
      <c r="B44" s="395"/>
      <c r="C44" s="396"/>
      <c r="D44" s="397"/>
      <c r="E44" s="328" t="s">
        <v>130</v>
      </c>
      <c r="F44" s="329">
        <f>F26+F28+F30+F32+F34+F36+F38+F40+F42+F43</f>
        <v>569546</v>
      </c>
      <c r="G44" s="398"/>
      <c r="H44" s="439"/>
      <c r="I44" s="399"/>
      <c r="J44" s="400"/>
      <c r="K44" s="400"/>
      <c r="L44" s="400"/>
      <c r="M44" s="400"/>
      <c r="N44" s="400"/>
      <c r="O44" s="400"/>
      <c r="P44" s="400"/>
      <c r="Q44" s="400"/>
      <c r="R44" s="400"/>
      <c r="S44" s="399"/>
      <c r="T44" s="401"/>
      <c r="U44" s="401"/>
      <c r="V44" s="401"/>
      <c r="W44" s="401"/>
      <c r="X44" s="401"/>
      <c r="Y44" s="401"/>
      <c r="Z44" s="401"/>
      <c r="AA44" s="401"/>
      <c r="AB44" s="402" t="s">
        <v>129</v>
      </c>
      <c r="AC44" s="403">
        <f>AC43+AC41+AC39+AC37+AC36+AC34+AC32+AC30+AC28+AC26</f>
        <v>0</v>
      </c>
      <c r="AD44" s="403">
        <f>AD43+AD41+AD39+AD37+AD36+AD34+AD32+AD30+AD28+AD26</f>
        <v>0</v>
      </c>
      <c r="AE44" s="19"/>
      <c r="AF44" s="19"/>
      <c r="AG44" s="19"/>
    </row>
    <row r="45" spans="2:33" x14ac:dyDescent="0.4">
      <c r="B45" s="58"/>
      <c r="C45" s="58"/>
      <c r="D45" s="59"/>
      <c r="E45" s="59"/>
      <c r="F45" s="60"/>
      <c r="G45" s="68"/>
      <c r="H45" s="436"/>
      <c r="I45" s="60"/>
      <c r="J45" s="60"/>
      <c r="K45" s="60"/>
      <c r="L45" s="60"/>
      <c r="M45" s="60"/>
      <c r="N45" s="60"/>
      <c r="O45" s="60"/>
      <c r="P45" s="60"/>
      <c r="Q45" s="60"/>
      <c r="R45" s="60"/>
      <c r="S45" s="60"/>
      <c r="T45" s="60"/>
      <c r="U45" s="62"/>
      <c r="V45" s="62"/>
      <c r="W45" s="60"/>
      <c r="X45" s="62"/>
      <c r="Y45" s="62"/>
      <c r="Z45" s="61"/>
      <c r="AA45" s="62"/>
      <c r="AB45" s="62"/>
      <c r="AC45" s="62"/>
      <c r="AD45" s="62"/>
    </row>
    <row r="46" spans="2:33" x14ac:dyDescent="0.4">
      <c r="B46" s="97" t="s">
        <v>13</v>
      </c>
    </row>
  </sheetData>
  <sheetProtection algorithmName="SHA-512" hashValue="6mdbP635GDV/llMBROFT1kd9xwsCzKbc692y5+3Jrfle4GiqMYlTClWKgX3DpaEwp1WBpCaql262mKHEnizKmw==" saltValue="iBL3eJs1NvkwTq7H6QqG2w==" spinCount="100000" sheet="1" objects="1" scenarios="1"/>
  <protectedRanges>
    <protectedRange sqref="C25:D43" name="Range2"/>
    <protectedRange sqref="C12:D21" name="Range1"/>
  </protectedRanges>
  <mergeCells count="5">
    <mergeCell ref="T9:AD9"/>
    <mergeCell ref="J9:R9"/>
    <mergeCell ref="C4:D4"/>
    <mergeCell ref="C5:D5"/>
    <mergeCell ref="C6:D6"/>
  </mergeCells>
  <pageMargins left="0.7" right="0.7" top="0.75" bottom="0.75" header="0.3" footer="0.3"/>
  <pageSetup scale="41" fitToHeight="50" orientation="landscape" r:id="rId1"/>
  <headerFooter>
    <oddFooter>&amp;L&amp;F&amp;C&amp;P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pageSetUpPr fitToPage="1"/>
  </sheetPr>
  <dimension ref="A1:R50"/>
  <sheetViews>
    <sheetView zoomScale="80" zoomScaleNormal="80" zoomScaleSheetLayoutView="50" workbookViewId="0">
      <pane xSplit="3" ySplit="10" topLeftCell="D11" activePane="bottomRight" state="frozen"/>
      <selection activeCell="D12" sqref="D12"/>
      <selection pane="topRight" activeCell="D12" sqref="D12"/>
      <selection pane="bottomLeft" activeCell="D12" sqref="D12"/>
      <selection pane="bottomRight" activeCell="D11" sqref="D11"/>
    </sheetView>
  </sheetViews>
  <sheetFormatPr defaultColWidth="9.33203125" defaultRowHeight="12.6" x14ac:dyDescent="0.4"/>
  <cols>
    <col min="1" max="1" width="1.6640625" style="70" customWidth="1"/>
    <col min="2" max="2" width="11.33203125" style="70" customWidth="1"/>
    <col min="3" max="3" width="89.71875" style="70" bestFit="1" customWidth="1"/>
    <col min="4" max="4" width="15" style="99" bestFit="1" customWidth="1"/>
    <col min="5" max="5" width="30.609375" style="440" customWidth="1"/>
    <col min="6" max="6" width="1.6640625" style="70" customWidth="1"/>
    <col min="7" max="7" width="13" style="72" bestFit="1" customWidth="1"/>
    <col min="8" max="8" width="10.33203125" style="73" bestFit="1" customWidth="1"/>
    <col min="9" max="9" width="12.33203125" style="72" customWidth="1"/>
    <col min="10" max="10" width="13" style="72" bestFit="1" customWidth="1"/>
    <col min="11" max="11" width="10.33203125" style="73" bestFit="1" customWidth="1"/>
    <col min="12" max="12" width="12.33203125" style="72" customWidth="1"/>
    <col min="13" max="13" width="9.33203125" style="70"/>
    <col min="14" max="18" width="9.33203125" style="5"/>
    <col min="19" max="16384" width="9.33203125" style="1"/>
  </cols>
  <sheetData>
    <row r="1" spans="2:12" ht="12.9" thickBot="1" x14ac:dyDescent="0.45">
      <c r="B1" s="216" t="str">
        <f>workbook</f>
        <v>AMI Pricing Workbook</v>
      </c>
      <c r="C1" s="217"/>
    </row>
    <row r="2" spans="2:12" ht="12.9" thickBot="1" x14ac:dyDescent="0.45"/>
    <row r="3" spans="2:12" ht="17.25" customHeight="1" thickBot="1" x14ac:dyDescent="0.45">
      <c r="B3" s="216" t="s">
        <v>169</v>
      </c>
      <c r="C3" s="217"/>
    </row>
    <row r="4" spans="2:12" x14ac:dyDescent="0.4">
      <c r="B4" s="74" t="s">
        <v>51</v>
      </c>
      <c r="C4" s="75" t="str">
        <f>company</f>
        <v>Offeror 1</v>
      </c>
      <c r="D4" s="63"/>
      <c r="E4" s="424"/>
    </row>
    <row r="5" spans="2:12" x14ac:dyDescent="0.4">
      <c r="B5" s="76" t="s">
        <v>17</v>
      </c>
      <c r="C5" s="77">
        <f>date</f>
        <v>43475</v>
      </c>
      <c r="D5" s="63"/>
      <c r="E5" s="424"/>
    </row>
    <row r="6" spans="2:12" ht="12.9" thickBot="1" x14ac:dyDescent="0.45">
      <c r="B6" s="78" t="s">
        <v>18</v>
      </c>
      <c r="C6" s="79" t="str">
        <f>file</f>
        <v>Offeror 1.xls</v>
      </c>
      <c r="D6" s="63"/>
      <c r="E6" s="424"/>
      <c r="G6" s="80"/>
      <c r="H6" s="81"/>
      <c r="I6" s="80"/>
      <c r="J6" s="80"/>
      <c r="K6" s="81"/>
      <c r="L6" s="80"/>
    </row>
    <row r="7" spans="2:12" ht="11.25" customHeight="1" thickBot="1" x14ac:dyDescent="0.45">
      <c r="C7" s="82"/>
      <c r="G7" s="80"/>
      <c r="H7" s="81"/>
      <c r="I7" s="80"/>
      <c r="J7" s="80"/>
      <c r="K7" s="81"/>
      <c r="L7" s="80"/>
    </row>
    <row r="8" spans="2:12" ht="11.25" customHeight="1" thickBot="1" x14ac:dyDescent="0.45">
      <c r="B8" s="462" t="s">
        <v>90</v>
      </c>
      <c r="C8" s="495" t="s">
        <v>91</v>
      </c>
    </row>
    <row r="9" spans="2:12" ht="31.5" customHeight="1" thickBot="1" x14ac:dyDescent="0.45">
      <c r="F9" s="119"/>
      <c r="G9" s="562" t="s">
        <v>95</v>
      </c>
      <c r="H9" s="563"/>
      <c r="I9" s="564"/>
      <c r="J9" s="565" t="s">
        <v>94</v>
      </c>
      <c r="K9" s="566"/>
      <c r="L9" s="567"/>
    </row>
    <row r="10" spans="2:12" ht="31.8" thickBot="1" x14ac:dyDescent="0.45">
      <c r="C10" s="83" t="s">
        <v>26</v>
      </c>
      <c r="D10" s="451" t="s">
        <v>123</v>
      </c>
      <c r="E10" s="451" t="s">
        <v>171</v>
      </c>
      <c r="F10" s="120"/>
      <c r="G10" s="103" t="s">
        <v>154</v>
      </c>
      <c r="H10" s="104" t="s">
        <v>5</v>
      </c>
      <c r="I10" s="84" t="s">
        <v>53</v>
      </c>
      <c r="J10" s="103" t="s">
        <v>154</v>
      </c>
      <c r="K10" s="104" t="s">
        <v>5</v>
      </c>
      <c r="L10" s="84" t="s">
        <v>53</v>
      </c>
    </row>
    <row r="11" spans="2:12" ht="16.5" customHeight="1" thickBot="1" x14ac:dyDescent="0.45">
      <c r="B11" s="559" t="s">
        <v>4</v>
      </c>
      <c r="C11" s="85" t="s">
        <v>14</v>
      </c>
      <c r="D11" s="115"/>
      <c r="E11" s="441"/>
      <c r="F11" s="120"/>
      <c r="G11" s="100"/>
      <c r="H11" s="101"/>
      <c r="I11" s="86"/>
      <c r="J11" s="100"/>
      <c r="K11" s="101"/>
      <c r="L11" s="86"/>
    </row>
    <row r="12" spans="2:12" ht="12.9" thickBot="1" x14ac:dyDescent="0.45">
      <c r="B12" s="560"/>
      <c r="C12" s="87" t="s">
        <v>66</v>
      </c>
      <c r="D12" s="116"/>
      <c r="E12" s="442"/>
      <c r="F12" s="120"/>
      <c r="G12" s="100"/>
      <c r="H12" s="101"/>
      <c r="I12" s="86"/>
      <c r="J12" s="100"/>
      <c r="K12" s="101"/>
      <c r="L12" s="86"/>
    </row>
    <row r="13" spans="2:12" x14ac:dyDescent="0.4">
      <c r="B13" s="560"/>
      <c r="C13" s="607" t="s">
        <v>67</v>
      </c>
      <c r="D13" s="421"/>
      <c r="E13" s="443"/>
      <c r="F13" s="120"/>
      <c r="G13" s="105">
        <v>0</v>
      </c>
      <c r="H13" s="106">
        <v>0</v>
      </c>
      <c r="I13" s="88">
        <f t="shared" ref="I13:I15" si="0">G13*H13</f>
        <v>0</v>
      </c>
      <c r="J13" s="105">
        <v>0</v>
      </c>
      <c r="K13" s="106">
        <v>0</v>
      </c>
      <c r="L13" s="88">
        <f t="shared" ref="L13:L18" si="1">J13*K13</f>
        <v>0</v>
      </c>
    </row>
    <row r="14" spans="2:12" x14ac:dyDescent="0.4">
      <c r="B14" s="560"/>
      <c r="C14" s="607" t="s">
        <v>68</v>
      </c>
      <c r="D14" s="422"/>
      <c r="E14" s="444"/>
      <c r="F14" s="120"/>
      <c r="G14" s="105">
        <v>0</v>
      </c>
      <c r="H14" s="106">
        <v>0</v>
      </c>
      <c r="I14" s="88">
        <f t="shared" si="0"/>
        <v>0</v>
      </c>
      <c r="J14" s="105">
        <v>0</v>
      </c>
      <c r="K14" s="106">
        <v>0</v>
      </c>
      <c r="L14" s="88">
        <f t="shared" si="1"/>
        <v>0</v>
      </c>
    </row>
    <row r="15" spans="2:12" x14ac:dyDescent="0.4">
      <c r="B15" s="560"/>
      <c r="C15" s="607" t="s">
        <v>69</v>
      </c>
      <c r="D15" s="422"/>
      <c r="E15" s="444"/>
      <c r="F15" s="120"/>
      <c r="G15" s="105">
        <v>0</v>
      </c>
      <c r="H15" s="106">
        <v>0</v>
      </c>
      <c r="I15" s="88">
        <f t="shared" si="0"/>
        <v>0</v>
      </c>
      <c r="J15" s="105">
        <v>0</v>
      </c>
      <c r="K15" s="106">
        <v>0</v>
      </c>
      <c r="L15" s="88">
        <f t="shared" si="1"/>
        <v>0</v>
      </c>
    </row>
    <row r="16" spans="2:12" x14ac:dyDescent="0.4">
      <c r="B16" s="560"/>
      <c r="C16" s="89" t="s">
        <v>57</v>
      </c>
      <c r="D16" s="422"/>
      <c r="E16" s="444"/>
      <c r="F16" s="120"/>
      <c r="G16" s="105">
        <v>0</v>
      </c>
      <c r="H16" s="106">
        <v>0</v>
      </c>
      <c r="I16" s="88">
        <f t="shared" ref="I16" si="2">G16*H16</f>
        <v>0</v>
      </c>
      <c r="J16" s="105">
        <v>0</v>
      </c>
      <c r="K16" s="106">
        <v>0</v>
      </c>
      <c r="L16" s="88">
        <f t="shared" si="1"/>
        <v>0</v>
      </c>
    </row>
    <row r="17" spans="2:12" x14ac:dyDescent="0.4">
      <c r="B17" s="560"/>
      <c r="C17" s="89" t="s">
        <v>56</v>
      </c>
      <c r="D17" s="422"/>
      <c r="E17" s="444"/>
      <c r="F17" s="120"/>
      <c r="G17" s="105">
        <v>0</v>
      </c>
      <c r="H17" s="106">
        <v>0</v>
      </c>
      <c r="I17" s="88">
        <f t="shared" ref="I17:I18" si="3">G17*H17</f>
        <v>0</v>
      </c>
      <c r="J17" s="105">
        <v>0</v>
      </c>
      <c r="K17" s="106">
        <v>0</v>
      </c>
      <c r="L17" s="88">
        <f t="shared" si="1"/>
        <v>0</v>
      </c>
    </row>
    <row r="18" spans="2:12" x14ac:dyDescent="0.4">
      <c r="B18" s="560"/>
      <c r="C18" s="89" t="s">
        <v>121</v>
      </c>
      <c r="D18" s="422"/>
      <c r="E18" s="444"/>
      <c r="F18" s="120"/>
      <c r="G18" s="105">
        <v>0</v>
      </c>
      <c r="H18" s="106">
        <v>0</v>
      </c>
      <c r="I18" s="88">
        <f t="shared" si="3"/>
        <v>0</v>
      </c>
      <c r="J18" s="105">
        <v>0</v>
      </c>
      <c r="K18" s="106">
        <v>0</v>
      </c>
      <c r="L18" s="88">
        <f t="shared" si="1"/>
        <v>0</v>
      </c>
    </row>
    <row r="19" spans="2:12" x14ac:dyDescent="0.4">
      <c r="B19" s="560"/>
      <c r="C19" s="89"/>
      <c r="D19" s="117"/>
      <c r="E19" s="445"/>
      <c r="F19" s="120"/>
      <c r="G19" s="107"/>
      <c r="H19" s="108"/>
      <c r="I19" s="88"/>
      <c r="J19" s="107"/>
      <c r="K19" s="108"/>
      <c r="L19" s="88"/>
    </row>
    <row r="20" spans="2:12" ht="12" customHeight="1" thickBot="1" x14ac:dyDescent="0.45">
      <c r="B20" s="560"/>
      <c r="C20" s="90" t="s">
        <v>15</v>
      </c>
      <c r="D20" s="118"/>
      <c r="E20" s="118"/>
      <c r="F20" s="120"/>
      <c r="G20" s="109"/>
      <c r="H20" s="110"/>
      <c r="I20" s="91"/>
      <c r="J20" s="109"/>
      <c r="K20" s="110"/>
      <c r="L20" s="91"/>
    </row>
    <row r="21" spans="2:12" ht="12.9" thickBot="1" x14ac:dyDescent="0.45">
      <c r="B21" s="560"/>
      <c r="C21" s="92" t="s">
        <v>27</v>
      </c>
      <c r="D21" s="420"/>
      <c r="E21" s="446"/>
      <c r="F21" s="120"/>
      <c r="G21" s="100"/>
      <c r="H21" s="101"/>
      <c r="I21" s="86"/>
      <c r="J21" s="100"/>
      <c r="K21" s="101"/>
      <c r="L21" s="86"/>
    </row>
    <row r="22" spans="2:12" x14ac:dyDescent="0.4">
      <c r="B22" s="560"/>
      <c r="C22" s="607" t="s">
        <v>70</v>
      </c>
      <c r="D22" s="421"/>
      <c r="E22" s="443"/>
      <c r="F22" s="120"/>
      <c r="G22" s="105">
        <v>0</v>
      </c>
      <c r="H22" s="106">
        <v>0</v>
      </c>
      <c r="I22" s="88">
        <f t="shared" ref="I22:I24" si="4">G22*H22</f>
        <v>0</v>
      </c>
      <c r="J22" s="105">
        <v>0</v>
      </c>
      <c r="K22" s="106">
        <v>0</v>
      </c>
      <c r="L22" s="88">
        <f t="shared" ref="L22:L24" si="5">J22*K22</f>
        <v>0</v>
      </c>
    </row>
    <row r="23" spans="2:12" x14ac:dyDescent="0.4">
      <c r="B23" s="560"/>
      <c r="C23" s="607" t="s">
        <v>71</v>
      </c>
      <c r="D23" s="422"/>
      <c r="E23" s="444"/>
      <c r="F23" s="120"/>
      <c r="G23" s="105">
        <v>0</v>
      </c>
      <c r="H23" s="106">
        <v>0</v>
      </c>
      <c r="I23" s="88">
        <f t="shared" si="4"/>
        <v>0</v>
      </c>
      <c r="J23" s="105">
        <v>0</v>
      </c>
      <c r="K23" s="106">
        <v>0</v>
      </c>
      <c r="L23" s="88">
        <f t="shared" si="5"/>
        <v>0</v>
      </c>
    </row>
    <row r="24" spans="2:12" x14ac:dyDescent="0.4">
      <c r="B24" s="560"/>
      <c r="C24" s="607" t="s">
        <v>72</v>
      </c>
      <c r="D24" s="422"/>
      <c r="E24" s="444"/>
      <c r="F24" s="120"/>
      <c r="G24" s="105">
        <v>0</v>
      </c>
      <c r="H24" s="106">
        <v>0</v>
      </c>
      <c r="I24" s="88">
        <f t="shared" si="4"/>
        <v>0</v>
      </c>
      <c r="J24" s="105">
        <v>0</v>
      </c>
      <c r="K24" s="106">
        <v>0</v>
      </c>
      <c r="L24" s="88">
        <f t="shared" si="5"/>
        <v>0</v>
      </c>
    </row>
    <row r="25" spans="2:12" x14ac:dyDescent="0.4">
      <c r="B25" s="560"/>
      <c r="C25" s="87"/>
      <c r="D25" s="117"/>
      <c r="E25" s="445"/>
      <c r="F25" s="120"/>
      <c r="G25" s="111"/>
      <c r="H25" s="112"/>
      <c r="I25" s="88"/>
      <c r="J25" s="111"/>
      <c r="K25" s="112"/>
      <c r="L25" s="88"/>
    </row>
    <row r="26" spans="2:12" ht="12.9" thickBot="1" x14ac:dyDescent="0.45">
      <c r="B26" s="560"/>
      <c r="C26" s="90" t="s">
        <v>64</v>
      </c>
      <c r="D26" s="423"/>
      <c r="E26" s="447"/>
      <c r="F26" s="120"/>
      <c r="G26" s="109"/>
      <c r="H26" s="110"/>
      <c r="I26" s="91"/>
      <c r="J26" s="109"/>
      <c r="K26" s="110"/>
      <c r="L26" s="91"/>
    </row>
    <row r="27" spans="2:12" ht="12.9" thickBot="1" x14ac:dyDescent="0.45">
      <c r="B27" s="560"/>
      <c r="C27" s="93" t="s">
        <v>177</v>
      </c>
      <c r="D27" s="421"/>
      <c r="E27" s="443"/>
      <c r="F27" s="120"/>
      <c r="G27" s="105">
        <v>0</v>
      </c>
      <c r="H27" s="106">
        <v>0</v>
      </c>
      <c r="I27" s="88">
        <f>G27*H27</f>
        <v>0</v>
      </c>
      <c r="J27" s="105">
        <v>0</v>
      </c>
      <c r="K27" s="106">
        <v>0</v>
      </c>
      <c r="L27" s="88">
        <f>J27*K27</f>
        <v>0</v>
      </c>
    </row>
    <row r="28" spans="2:12" x14ac:dyDescent="0.4">
      <c r="B28" s="560"/>
      <c r="C28" s="93" t="s">
        <v>178</v>
      </c>
      <c r="D28" s="421"/>
      <c r="E28" s="443"/>
      <c r="F28" s="120"/>
      <c r="G28" s="105">
        <v>0</v>
      </c>
      <c r="H28" s="106">
        <v>0</v>
      </c>
      <c r="I28" s="88">
        <f>G28*H28</f>
        <v>0</v>
      </c>
      <c r="J28" s="105">
        <v>0</v>
      </c>
      <c r="K28" s="106">
        <v>0</v>
      </c>
      <c r="L28" s="88">
        <f>J28*K28</f>
        <v>0</v>
      </c>
    </row>
    <row r="29" spans="2:12" x14ac:dyDescent="0.4">
      <c r="B29" s="560"/>
      <c r="C29" s="92"/>
      <c r="D29" s="117"/>
      <c r="E29" s="445"/>
      <c r="F29" s="120"/>
      <c r="G29" s="113"/>
      <c r="H29" s="108"/>
      <c r="I29" s="88"/>
      <c r="J29" s="113"/>
      <c r="K29" s="108"/>
      <c r="L29" s="88"/>
    </row>
    <row r="30" spans="2:12" ht="12.9" thickBot="1" x14ac:dyDescent="0.45">
      <c r="B30" s="560"/>
      <c r="C30" s="90" t="s">
        <v>122</v>
      </c>
      <c r="D30" s="423"/>
      <c r="E30" s="447"/>
      <c r="F30" s="120"/>
      <c r="G30" s="109"/>
      <c r="H30" s="110"/>
      <c r="I30" s="91"/>
      <c r="J30" s="109"/>
      <c r="K30" s="110"/>
      <c r="L30" s="91"/>
    </row>
    <row r="31" spans="2:12" x14ac:dyDescent="0.4">
      <c r="B31" s="560"/>
      <c r="C31" s="608" t="s">
        <v>120</v>
      </c>
      <c r="D31" s="421"/>
      <c r="E31" s="443"/>
      <c r="F31" s="120"/>
      <c r="G31" s="105">
        <v>0</v>
      </c>
      <c r="H31" s="106">
        <v>0</v>
      </c>
      <c r="I31" s="88">
        <f>G31*H31</f>
        <v>0</v>
      </c>
      <c r="J31" s="105">
        <v>0</v>
      </c>
      <c r="K31" s="106">
        <v>0</v>
      </c>
      <c r="L31" s="88">
        <f>J31*K31</f>
        <v>0</v>
      </c>
    </row>
    <row r="32" spans="2:12" x14ac:dyDescent="0.4">
      <c r="B32" s="560"/>
      <c r="C32" s="89" t="s">
        <v>56</v>
      </c>
      <c r="D32" s="422"/>
      <c r="E32" s="444"/>
      <c r="F32" s="120"/>
      <c r="G32" s="105">
        <v>0</v>
      </c>
      <c r="H32" s="106">
        <v>0</v>
      </c>
      <c r="I32" s="88">
        <f t="shared" ref="I32:I33" si="6">G32*H32</f>
        <v>0</v>
      </c>
      <c r="J32" s="105">
        <v>0</v>
      </c>
      <c r="K32" s="106">
        <v>0</v>
      </c>
      <c r="L32" s="88">
        <f t="shared" ref="L32:L33" si="7">J32*K32</f>
        <v>0</v>
      </c>
    </row>
    <row r="33" spans="2:12" x14ac:dyDescent="0.4">
      <c r="B33" s="560"/>
      <c r="C33" s="89" t="s">
        <v>121</v>
      </c>
      <c r="D33" s="422"/>
      <c r="E33" s="444"/>
      <c r="F33" s="120"/>
      <c r="G33" s="105">
        <v>0</v>
      </c>
      <c r="H33" s="106">
        <v>0</v>
      </c>
      <c r="I33" s="88">
        <f t="shared" si="6"/>
        <v>0</v>
      </c>
      <c r="J33" s="105">
        <v>0</v>
      </c>
      <c r="K33" s="106">
        <v>0</v>
      </c>
      <c r="L33" s="88">
        <f t="shared" si="7"/>
        <v>0</v>
      </c>
    </row>
    <row r="34" spans="2:12" x14ac:dyDescent="0.4">
      <c r="B34" s="560"/>
      <c r="C34" s="89"/>
      <c r="D34" s="117"/>
      <c r="E34" s="445"/>
      <c r="F34" s="120"/>
      <c r="G34" s="114"/>
      <c r="H34" s="112"/>
      <c r="I34" s="88"/>
      <c r="J34" s="114"/>
      <c r="K34" s="112"/>
      <c r="L34" s="88"/>
    </row>
    <row r="35" spans="2:12" ht="12.9" thickBot="1" x14ac:dyDescent="0.45">
      <c r="B35" s="560"/>
      <c r="C35" s="90" t="s">
        <v>119</v>
      </c>
      <c r="D35" s="423"/>
      <c r="E35" s="447"/>
      <c r="F35" s="120"/>
      <c r="G35" s="109"/>
      <c r="H35" s="110"/>
      <c r="I35" s="91"/>
      <c r="J35" s="109"/>
      <c r="K35" s="110"/>
      <c r="L35" s="91"/>
    </row>
    <row r="36" spans="2:12" x14ac:dyDescent="0.4">
      <c r="B36" s="560"/>
      <c r="C36" s="608" t="s">
        <v>65</v>
      </c>
      <c r="D36" s="421"/>
      <c r="E36" s="443"/>
      <c r="F36" s="120"/>
      <c r="G36" s="105">
        <v>0</v>
      </c>
      <c r="H36" s="106">
        <v>0</v>
      </c>
      <c r="I36" s="88">
        <f>G36*H36</f>
        <v>0</v>
      </c>
      <c r="J36" s="105">
        <v>0</v>
      </c>
      <c r="K36" s="106">
        <v>0</v>
      </c>
      <c r="L36" s="88">
        <f>J36*K36</f>
        <v>0</v>
      </c>
    </row>
    <row r="37" spans="2:12" ht="12.9" thickBot="1" x14ac:dyDescent="0.45">
      <c r="B37" s="560"/>
      <c r="C37" s="89"/>
      <c r="D37" s="117"/>
      <c r="E37" s="445"/>
      <c r="F37" s="120"/>
      <c r="G37" s="114"/>
      <c r="H37" s="112"/>
      <c r="I37" s="88"/>
      <c r="J37" s="114"/>
      <c r="K37" s="112"/>
      <c r="L37" s="88"/>
    </row>
    <row r="38" spans="2:12" ht="12.9" thickBot="1" x14ac:dyDescent="0.45">
      <c r="B38" s="561"/>
      <c r="C38" s="94" t="s">
        <v>22</v>
      </c>
      <c r="D38" s="338"/>
      <c r="E38" s="448"/>
      <c r="F38" s="339"/>
      <c r="G38" s="340">
        <f>SUM(D45)</f>
        <v>0</v>
      </c>
      <c r="H38" s="341"/>
      <c r="I38" s="342">
        <f>SUM(I12:I37)</f>
        <v>0</v>
      </c>
      <c r="J38" s="340">
        <f>SUM(H45)</f>
        <v>0</v>
      </c>
      <c r="K38" s="341"/>
      <c r="L38" s="342">
        <f>SUM(L12:L37)</f>
        <v>0</v>
      </c>
    </row>
    <row r="39" spans="2:12" x14ac:dyDescent="0.4">
      <c r="G39" s="95"/>
      <c r="H39" s="96"/>
      <c r="I39" s="95"/>
      <c r="J39" s="95"/>
      <c r="K39" s="96"/>
      <c r="L39" s="95"/>
    </row>
    <row r="40" spans="2:12" x14ac:dyDescent="0.4">
      <c r="G40" s="95"/>
      <c r="H40" s="96"/>
      <c r="I40" s="95"/>
      <c r="J40" s="95"/>
      <c r="K40" s="96"/>
      <c r="L40" s="95"/>
    </row>
    <row r="41" spans="2:12" x14ac:dyDescent="0.4">
      <c r="B41" s="97" t="s">
        <v>13</v>
      </c>
      <c r="G41" s="95"/>
      <c r="H41" s="96"/>
      <c r="I41" s="95"/>
      <c r="J41" s="95"/>
      <c r="K41" s="96"/>
      <c r="L41" s="95"/>
    </row>
    <row r="42" spans="2:12" x14ac:dyDescent="0.4">
      <c r="B42" s="98" t="s">
        <v>7</v>
      </c>
      <c r="G42" s="95"/>
      <c r="H42" s="96"/>
      <c r="I42" s="95"/>
      <c r="J42" s="95"/>
      <c r="K42" s="96"/>
      <c r="L42" s="95"/>
    </row>
    <row r="43" spans="2:12" x14ac:dyDescent="0.4">
      <c r="B43" s="98" t="s">
        <v>190</v>
      </c>
      <c r="G43" s="95"/>
      <c r="H43" s="96"/>
      <c r="I43" s="95"/>
      <c r="J43" s="95"/>
      <c r="K43" s="96"/>
      <c r="L43" s="95"/>
    </row>
    <row r="44" spans="2:12" x14ac:dyDescent="0.4">
      <c r="G44" s="95"/>
      <c r="H44" s="96"/>
      <c r="I44" s="95"/>
      <c r="J44" s="95"/>
      <c r="K44" s="96"/>
      <c r="L44" s="95"/>
    </row>
    <row r="45" spans="2:12" x14ac:dyDescent="0.4">
      <c r="G45" s="95"/>
      <c r="H45" s="96"/>
      <c r="I45" s="95"/>
      <c r="J45" s="95"/>
      <c r="K45" s="96"/>
      <c r="L45" s="95"/>
    </row>
    <row r="46" spans="2:12" x14ac:dyDescent="0.4">
      <c r="G46" s="95"/>
      <c r="H46" s="96"/>
      <c r="I46" s="95"/>
      <c r="J46" s="95"/>
      <c r="K46" s="96"/>
      <c r="L46" s="95"/>
    </row>
    <row r="47" spans="2:12" x14ac:dyDescent="0.4">
      <c r="G47" s="95"/>
      <c r="H47" s="96"/>
      <c r="I47" s="95"/>
      <c r="J47" s="95"/>
      <c r="K47" s="96"/>
      <c r="L47" s="95"/>
    </row>
    <row r="48" spans="2:12" x14ac:dyDescent="0.4">
      <c r="G48" s="95"/>
      <c r="H48" s="96"/>
      <c r="I48" s="95"/>
      <c r="J48" s="95"/>
      <c r="K48" s="96"/>
      <c r="L48" s="95"/>
    </row>
    <row r="49" spans="7:12" x14ac:dyDescent="0.4">
      <c r="G49" s="95"/>
      <c r="H49" s="96"/>
      <c r="I49" s="95"/>
      <c r="J49" s="95"/>
      <c r="K49" s="96"/>
      <c r="L49" s="95"/>
    </row>
    <row r="50" spans="7:12" x14ac:dyDescent="0.4">
      <c r="G50" s="95"/>
      <c r="H50" s="96"/>
      <c r="I50" s="95"/>
      <c r="J50" s="95"/>
      <c r="K50" s="96"/>
      <c r="L50" s="95"/>
    </row>
  </sheetData>
  <sheetProtection algorithmName="SHA-512" hashValue="t50oPzA2+hXK2U3E+7BDfVE+AyzFWCcacFiCMU6/iccpxZPvzJOE18Eb1jRmOQGj/C5WRxepB0+tK/zc2IEi5g==" saltValue="EewcViJ50o+Gj21yGHoWbw==" spinCount="100000" sheet="1" objects="1" scenarios="1" insertRows="0"/>
  <protectedRanges>
    <protectedRange sqref="C22:C24 C31 C36" name="Range3"/>
    <protectedRange sqref="D13:E18 G13:H18 J13:K18 D22:E24 G36:H36 G22:H24 J22:K24 J36:K36 D27:E28 G27:H28 J27:K28 D31:E33 G31:H33 J31:K33 D36:E36" name="Range1"/>
    <protectedRange sqref="C13:C15" name="Range2"/>
  </protectedRanges>
  <mergeCells count="3">
    <mergeCell ref="B11:B38"/>
    <mergeCell ref="G9:I9"/>
    <mergeCell ref="J9:L9"/>
  </mergeCells>
  <phoneticPr fontId="0" type="noConversion"/>
  <pageMargins left="0.7" right="0.7" top="0.75" bottom="0.75" header="0.3" footer="0.3"/>
  <pageSetup scale="56" fitToHeight="50" orientation="landscape" r:id="rId1"/>
  <headerFoot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7A25-EEF2-4CF4-9682-746BCBE58792}">
  <sheetPr>
    <tabColor rgb="FF92D050"/>
    <pageSetUpPr fitToPage="1"/>
  </sheetPr>
  <dimension ref="A1:AX28"/>
  <sheetViews>
    <sheetView zoomScale="80" zoomScaleNormal="80" workbookViewId="0">
      <selection activeCell="D9" sqref="D9"/>
    </sheetView>
  </sheetViews>
  <sheetFormatPr defaultColWidth="9.33203125" defaultRowHeight="12.6" x14ac:dyDescent="0.4"/>
  <cols>
    <col min="1" max="1" width="1.6640625" style="70" customWidth="1"/>
    <col min="2" max="2" width="11.33203125" style="70" customWidth="1"/>
    <col min="3" max="3" width="41.88671875" style="70" customWidth="1"/>
    <col min="4" max="4" width="30.44140625" style="70" customWidth="1"/>
    <col min="5" max="5" width="13" style="99" bestFit="1" customWidth="1"/>
    <col min="6" max="8" width="13" style="99" customWidth="1"/>
    <col min="9" max="9" width="39.109375" style="200" customWidth="1"/>
    <col min="10" max="12" width="13" style="99" customWidth="1"/>
    <col min="13" max="13" width="39.109375" style="200" customWidth="1"/>
    <col min="14" max="29" width="9.33203125" style="5"/>
    <col min="30" max="16384" width="9.33203125" style="1"/>
  </cols>
  <sheetData>
    <row r="1" spans="1:50" ht="12.9" thickBot="1" x14ac:dyDescent="0.45">
      <c r="B1" s="216" t="str">
        <f>workbook</f>
        <v>AMI Pricing Workbook</v>
      </c>
      <c r="C1" s="217"/>
    </row>
    <row r="2" spans="1:50" ht="12.9" thickBot="1" x14ac:dyDescent="0.45"/>
    <row r="3" spans="1:50" ht="17.25" customHeight="1" thickBot="1" x14ac:dyDescent="0.45">
      <c r="B3" s="216" t="s">
        <v>113</v>
      </c>
      <c r="C3" s="217"/>
      <c r="D3" s="217"/>
    </row>
    <row r="4" spans="1:50" ht="17.25" customHeight="1" x14ac:dyDescent="0.4">
      <c r="B4" s="219" t="s">
        <v>51</v>
      </c>
      <c r="C4" s="273" t="str">
        <f>company</f>
        <v>Offeror 1</v>
      </c>
      <c r="E4" s="63"/>
      <c r="F4" s="63"/>
      <c r="G4" s="63"/>
      <c r="H4" s="63"/>
      <c r="J4" s="63"/>
      <c r="K4" s="63"/>
      <c r="L4" s="63"/>
    </row>
    <row r="5" spans="1:50" ht="17.25" customHeight="1" x14ac:dyDescent="0.4">
      <c r="B5" s="76" t="s">
        <v>17</v>
      </c>
      <c r="C5" s="271">
        <f>date</f>
        <v>43475</v>
      </c>
      <c r="E5" s="63"/>
      <c r="F5" s="63"/>
      <c r="G5" s="63"/>
      <c r="H5" s="63"/>
      <c r="J5" s="63"/>
      <c r="K5" s="63"/>
      <c r="L5" s="63"/>
    </row>
    <row r="6" spans="1:50" ht="11.25" customHeight="1" thickBot="1" x14ac:dyDescent="0.45">
      <c r="B6" s="78" t="s">
        <v>18</v>
      </c>
      <c r="C6" s="272" t="str">
        <f>file</f>
        <v>Offeror 1.xls</v>
      </c>
      <c r="E6" s="63"/>
      <c r="F6" s="63"/>
      <c r="G6" s="63"/>
      <c r="H6" s="63"/>
      <c r="I6" s="201"/>
      <c r="J6" s="63"/>
      <c r="K6" s="63"/>
      <c r="L6" s="63"/>
      <c r="M6" s="201"/>
    </row>
    <row r="7" spans="1:50" ht="11.25" customHeight="1" thickBot="1" x14ac:dyDescent="0.45">
      <c r="C7" s="82"/>
      <c r="D7" s="191"/>
      <c r="E7" s="202"/>
      <c r="F7" s="202"/>
      <c r="G7" s="202"/>
      <c r="H7" s="202"/>
      <c r="I7" s="201"/>
      <c r="J7" s="202"/>
      <c r="K7" s="202"/>
      <c r="L7" s="202"/>
      <c r="M7" s="201"/>
    </row>
    <row r="8" spans="1:50" ht="11.25" customHeight="1" thickBot="1" x14ac:dyDescent="0.45">
      <c r="B8" s="462" t="s">
        <v>90</v>
      </c>
      <c r="C8" s="463" t="s">
        <v>91</v>
      </c>
      <c r="D8" s="472"/>
      <c r="E8" s="5"/>
      <c r="F8" s="5"/>
      <c r="G8" s="5"/>
      <c r="H8" s="5"/>
      <c r="I8" s="5"/>
      <c r="J8" s="5"/>
      <c r="K8" s="5"/>
      <c r="L8" s="5"/>
      <c r="M8" s="5"/>
      <c r="AB8" s="1"/>
      <c r="AC8" s="1"/>
    </row>
    <row r="9" spans="1:50" ht="11.25" customHeight="1" x14ac:dyDescent="0.4">
      <c r="B9" s="193"/>
      <c r="C9" s="192"/>
      <c r="D9" s="192"/>
      <c r="E9" s="202"/>
      <c r="F9" s="202"/>
      <c r="G9" s="202"/>
      <c r="H9" s="202"/>
      <c r="J9" s="202"/>
      <c r="K9" s="202"/>
      <c r="L9" s="202"/>
    </row>
    <row r="10" spans="1:50" ht="11.25" customHeight="1" thickBot="1" x14ac:dyDescent="0.45"/>
    <row r="11" spans="1:50" ht="12.9" thickBot="1" x14ac:dyDescent="0.45">
      <c r="F11" s="570" t="s">
        <v>95</v>
      </c>
      <c r="G11" s="571"/>
      <c r="H11" s="571"/>
      <c r="I11" s="572"/>
      <c r="J11" s="573" t="s">
        <v>94</v>
      </c>
      <c r="K11" s="574"/>
      <c r="L11" s="574"/>
      <c r="M11" s="575"/>
      <c r="AD11" s="5"/>
      <c r="AE11" s="5"/>
      <c r="AF11" s="5"/>
      <c r="AG11" s="5"/>
      <c r="AH11" s="5"/>
      <c r="AI11" s="5"/>
      <c r="AJ11" s="5"/>
      <c r="AK11" s="5"/>
      <c r="AL11" s="5"/>
      <c r="AM11" s="5"/>
      <c r="AN11" s="5"/>
      <c r="AO11" s="5"/>
      <c r="AP11" s="5"/>
      <c r="AQ11" s="5"/>
      <c r="AR11" s="5"/>
      <c r="AS11" s="5"/>
      <c r="AT11" s="5"/>
      <c r="AU11" s="5"/>
      <c r="AV11" s="5"/>
      <c r="AW11" s="5"/>
      <c r="AX11" s="5"/>
    </row>
    <row r="12" spans="1:50" s="513" customFormat="1" ht="57.3" thickBot="1" x14ac:dyDescent="0.45">
      <c r="A12" s="510"/>
      <c r="B12" s="578" t="s">
        <v>110</v>
      </c>
      <c r="C12" s="579"/>
      <c r="D12" s="516" t="s">
        <v>21</v>
      </c>
      <c r="E12" s="511" t="s">
        <v>109</v>
      </c>
      <c r="F12" s="511" t="s">
        <v>184</v>
      </c>
      <c r="G12" s="511" t="s">
        <v>186</v>
      </c>
      <c r="H12" s="511" t="s">
        <v>185</v>
      </c>
      <c r="I12" s="514" t="s">
        <v>171</v>
      </c>
      <c r="J12" s="511" t="s">
        <v>184</v>
      </c>
      <c r="K12" s="511" t="s">
        <v>186</v>
      </c>
      <c r="L12" s="511" t="s">
        <v>185</v>
      </c>
      <c r="M12" s="514" t="s">
        <v>171</v>
      </c>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row>
    <row r="13" spans="1:50" ht="36.9" customHeight="1" thickBot="1" x14ac:dyDescent="0.45">
      <c r="B13" s="580" t="s">
        <v>111</v>
      </c>
      <c r="C13" s="581"/>
      <c r="D13" s="568" t="s">
        <v>112</v>
      </c>
      <c r="E13" s="508"/>
      <c r="F13" s="311">
        <v>0</v>
      </c>
      <c r="G13" s="449"/>
      <c r="H13" s="515"/>
      <c r="I13" s="449"/>
      <c r="J13" s="311">
        <v>0</v>
      </c>
      <c r="K13" s="449"/>
      <c r="L13" s="515"/>
      <c r="M13" s="449"/>
      <c r="AD13" s="5"/>
      <c r="AE13" s="5"/>
      <c r="AF13" s="5"/>
      <c r="AG13" s="5"/>
      <c r="AH13" s="5"/>
      <c r="AI13" s="5"/>
      <c r="AJ13" s="5"/>
      <c r="AK13" s="5"/>
      <c r="AL13" s="5"/>
      <c r="AM13" s="5"/>
      <c r="AN13" s="5"/>
      <c r="AO13" s="5"/>
      <c r="AP13" s="5"/>
      <c r="AQ13" s="5"/>
      <c r="AR13" s="5"/>
      <c r="AS13" s="5"/>
      <c r="AT13" s="5"/>
      <c r="AU13" s="5"/>
      <c r="AV13" s="5"/>
      <c r="AW13" s="5"/>
      <c r="AX13" s="5"/>
    </row>
    <row r="14" spans="1:50" ht="30" customHeight="1" thickBot="1" x14ac:dyDescent="0.45">
      <c r="B14" s="582" t="s">
        <v>188</v>
      </c>
      <c r="C14" s="583"/>
      <c r="D14" s="569"/>
      <c r="E14" s="508"/>
      <c r="F14" s="311">
        <v>0</v>
      </c>
      <c r="G14" s="449"/>
      <c r="H14" s="515"/>
      <c r="I14" s="449"/>
      <c r="J14" s="311">
        <v>0</v>
      </c>
      <c r="K14" s="449"/>
      <c r="L14" s="515"/>
      <c r="M14" s="449"/>
      <c r="AD14" s="5"/>
      <c r="AE14" s="5"/>
      <c r="AF14" s="5"/>
      <c r="AG14" s="5"/>
      <c r="AH14" s="5"/>
      <c r="AI14" s="5"/>
      <c r="AJ14" s="5"/>
      <c r="AK14" s="5"/>
      <c r="AL14" s="5"/>
      <c r="AM14" s="5"/>
      <c r="AN14" s="5"/>
      <c r="AO14" s="5"/>
      <c r="AP14" s="5"/>
      <c r="AQ14" s="5"/>
      <c r="AR14" s="5"/>
      <c r="AS14" s="5"/>
      <c r="AT14" s="5"/>
      <c r="AU14" s="5"/>
      <c r="AV14" s="5"/>
      <c r="AW14" s="5"/>
      <c r="AX14" s="5"/>
    </row>
    <row r="15" spans="1:50" ht="30" customHeight="1" thickBot="1" x14ac:dyDescent="0.45">
      <c r="B15" s="582" t="s">
        <v>189</v>
      </c>
      <c r="C15" s="583"/>
      <c r="D15" s="569"/>
      <c r="E15" s="464"/>
      <c r="F15" s="311">
        <v>0</v>
      </c>
      <c r="G15" s="449"/>
      <c r="H15" s="515"/>
      <c r="I15" s="449"/>
      <c r="J15" s="311">
        <v>0</v>
      </c>
      <c r="K15" s="449"/>
      <c r="L15" s="515"/>
      <c r="M15" s="449"/>
      <c r="AD15" s="5"/>
      <c r="AE15" s="5"/>
      <c r="AF15" s="5"/>
      <c r="AG15" s="5"/>
      <c r="AH15" s="5"/>
      <c r="AI15" s="5"/>
      <c r="AJ15" s="5"/>
      <c r="AK15" s="5"/>
      <c r="AL15" s="5"/>
      <c r="AM15" s="5"/>
      <c r="AN15" s="5"/>
      <c r="AO15" s="5"/>
      <c r="AP15" s="5"/>
      <c r="AQ15" s="5"/>
      <c r="AR15" s="5"/>
      <c r="AS15" s="5"/>
      <c r="AT15" s="5"/>
      <c r="AU15" s="5"/>
      <c r="AV15" s="5"/>
      <c r="AW15" s="5"/>
      <c r="AX15" s="5"/>
    </row>
    <row r="16" spans="1:50" ht="12.9" thickBot="1" x14ac:dyDescent="0.45">
      <c r="B16" s="584"/>
      <c r="C16" s="585"/>
      <c r="D16" s="517"/>
      <c r="E16" s="201"/>
      <c r="F16" s="208"/>
      <c r="G16" s="208"/>
      <c r="H16" s="208"/>
      <c r="I16" s="209"/>
      <c r="J16" s="208"/>
      <c r="K16" s="208"/>
      <c r="L16" s="208"/>
      <c r="M16" s="209"/>
      <c r="AD16" s="5"/>
      <c r="AE16" s="5"/>
      <c r="AF16" s="5"/>
      <c r="AG16" s="5"/>
      <c r="AH16" s="5"/>
      <c r="AI16" s="5"/>
      <c r="AJ16" s="5"/>
      <c r="AK16" s="5"/>
      <c r="AL16" s="5"/>
      <c r="AM16" s="5"/>
      <c r="AN16" s="5"/>
      <c r="AO16" s="5"/>
      <c r="AP16" s="5"/>
      <c r="AQ16" s="5"/>
      <c r="AR16" s="5"/>
      <c r="AS16" s="5"/>
      <c r="AT16" s="5"/>
      <c r="AU16" s="5"/>
      <c r="AV16" s="5"/>
      <c r="AW16" s="5"/>
      <c r="AX16" s="5"/>
    </row>
    <row r="17" spans="2:13" ht="12.9" thickBot="1" x14ac:dyDescent="0.45">
      <c r="B17" s="576" t="s">
        <v>22</v>
      </c>
      <c r="C17" s="577"/>
      <c r="D17" s="518"/>
      <c r="E17" s="509"/>
      <c r="F17" s="464"/>
      <c r="G17" s="464"/>
      <c r="H17" s="464"/>
      <c r="I17" s="343"/>
      <c r="J17" s="464"/>
      <c r="K17" s="464"/>
      <c r="L17" s="464"/>
      <c r="M17" s="343"/>
    </row>
    <row r="18" spans="2:13" x14ac:dyDescent="0.4">
      <c r="I18" s="212"/>
      <c r="M18" s="212"/>
    </row>
    <row r="19" spans="2:13" x14ac:dyDescent="0.4">
      <c r="I19" s="212"/>
      <c r="M19" s="212"/>
    </row>
    <row r="20" spans="2:13" x14ac:dyDescent="0.4">
      <c r="B20" s="97" t="s">
        <v>13</v>
      </c>
      <c r="I20" s="212"/>
      <c r="M20" s="212"/>
    </row>
    <row r="21" spans="2:13" x14ac:dyDescent="0.4">
      <c r="B21" s="98" t="s">
        <v>7</v>
      </c>
      <c r="I21" s="212"/>
      <c r="M21" s="212"/>
    </row>
    <row r="22" spans="2:13" x14ac:dyDescent="0.4">
      <c r="B22" s="507" t="s">
        <v>187</v>
      </c>
      <c r="C22" s="199"/>
      <c r="D22" s="199"/>
      <c r="I22" s="212"/>
      <c r="M22" s="212"/>
    </row>
    <row r="23" spans="2:13" x14ac:dyDescent="0.4">
      <c r="I23" s="212"/>
      <c r="M23" s="212"/>
    </row>
    <row r="24" spans="2:13" x14ac:dyDescent="0.4">
      <c r="I24" s="212"/>
      <c r="M24" s="212"/>
    </row>
    <row r="25" spans="2:13" x14ac:dyDescent="0.4">
      <c r="I25" s="212"/>
      <c r="M25" s="212"/>
    </row>
    <row r="26" spans="2:13" x14ac:dyDescent="0.4">
      <c r="I26" s="212"/>
      <c r="M26" s="212"/>
    </row>
    <row r="27" spans="2:13" x14ac:dyDescent="0.4">
      <c r="I27" s="212"/>
      <c r="M27" s="212"/>
    </row>
    <row r="28" spans="2:13" x14ac:dyDescent="0.4">
      <c r="I28" s="212"/>
      <c r="M28" s="212"/>
    </row>
  </sheetData>
  <sheetProtection algorithmName="SHA-512" hashValue="2M/RiTcJvXhxKtEIRnpjAoQtp49oumYWg7wRzA/iT21JFerxtOZmqbceUs4tmDvqEQYa6b1jKYdlCaZTLpAciQ==" saltValue="XTXhIySdO2mRei4LCczqGQ==" spinCount="100000" sheet="1" objects="1" scenarios="1" insertRows="0"/>
  <protectedRanges>
    <protectedRange sqref="E13:M14 F15:M15" name="Range1"/>
  </protectedRanges>
  <mergeCells count="9">
    <mergeCell ref="D13:D15"/>
    <mergeCell ref="F11:I11"/>
    <mergeCell ref="J11:M11"/>
    <mergeCell ref="B17:C17"/>
    <mergeCell ref="B12:C12"/>
    <mergeCell ref="B13:C13"/>
    <mergeCell ref="B14:C14"/>
    <mergeCell ref="B15:C15"/>
    <mergeCell ref="B16:C16"/>
  </mergeCells>
  <pageMargins left="0.7" right="0.7" top="0.75" bottom="0.75" header="0.3" footer="0.3"/>
  <pageSetup scale="49" fitToHeight="50" orientation="landscape" r:id="rId1"/>
  <headerFoot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7245-D657-472F-9483-A45600D29101}">
  <sheetPr codeName="Sheet6">
    <tabColor rgb="FF92D050"/>
    <pageSetUpPr fitToPage="1"/>
  </sheetPr>
  <dimension ref="A1:AI73"/>
  <sheetViews>
    <sheetView zoomScale="70" zoomScaleNormal="70" workbookViewId="0">
      <pane xSplit="3" ySplit="11" topLeftCell="D12" activePane="bottomRight" state="frozen"/>
      <selection activeCell="D12" sqref="D12"/>
      <selection pane="topRight" activeCell="D12" sqref="D12"/>
      <selection pane="bottomLeft" activeCell="D12" sqref="D12"/>
      <selection pane="bottomRight" activeCell="D12" sqref="D12"/>
    </sheetView>
  </sheetViews>
  <sheetFormatPr defaultRowHeight="12.3" x14ac:dyDescent="0.4"/>
  <cols>
    <col min="1" max="1" width="1.6640625" style="121" customWidth="1"/>
    <col min="2" max="2" width="13" style="121" customWidth="1"/>
    <col min="3" max="3" width="92.83203125" style="121" customWidth="1"/>
    <col min="4" max="4" width="13" style="157" bestFit="1" customWidth="1"/>
    <col min="5" max="5" width="30.609375" style="452" customWidth="1"/>
    <col min="6" max="6" width="28.33203125" style="157" customWidth="1"/>
    <col min="7" max="7" width="1.6640625" style="121" customWidth="1"/>
    <col min="8" max="8" width="12.6640625" style="157" customWidth="1"/>
    <col min="9" max="9" width="10.609375" style="157" customWidth="1"/>
    <col min="10" max="10" width="1.6640625" style="121" customWidth="1"/>
    <col min="11" max="11" width="12.6640625" style="157" customWidth="1"/>
    <col min="12" max="12" width="10.609375" style="157" customWidth="1"/>
    <col min="13" max="13" width="1.6640625" style="121" customWidth="1"/>
    <col min="14" max="14" width="12.6640625" style="157" customWidth="1"/>
    <col min="15" max="15" width="10.609375" style="157" customWidth="1"/>
    <col min="16" max="16" width="1.6640625" style="121" customWidth="1"/>
    <col min="17" max="17" width="12.6640625" style="157" customWidth="1"/>
    <col min="18" max="18" width="10.609375" style="157" customWidth="1"/>
    <col min="19" max="19" width="1.6640625" style="121" customWidth="1"/>
    <col min="20" max="20" width="16.33203125" style="121" customWidth="1"/>
    <col min="22" max="22" width="1.6640625" style="121" customWidth="1"/>
    <col min="23" max="23" width="12.6640625" style="157" customWidth="1"/>
    <col min="24" max="24" width="10.609375" style="157" customWidth="1"/>
    <col min="25" max="25" width="1.6640625" style="121" customWidth="1"/>
    <col min="26" max="26" width="12.6640625" style="157" customWidth="1"/>
    <col min="27" max="27" width="10.609375" style="157" customWidth="1"/>
    <col min="28" max="28" width="1.6640625" style="121" customWidth="1"/>
    <col min="29" max="29" width="12.6640625" style="157" customWidth="1"/>
    <col min="30" max="30" width="10.609375" style="157" customWidth="1"/>
    <col min="31" max="31" width="1.6640625" style="121" customWidth="1"/>
    <col min="32" max="32" width="12.6640625" style="157" customWidth="1"/>
    <col min="33" max="33" width="10.609375" style="157" customWidth="1"/>
    <col min="34" max="34" width="1.6640625" style="121" customWidth="1"/>
    <col min="35" max="35" width="16.33203125" style="121" customWidth="1"/>
  </cols>
  <sheetData>
    <row r="1" spans="1:35" ht="12.6" thickBot="1" x14ac:dyDescent="0.45">
      <c r="A1" s="43"/>
      <c r="B1" s="218" t="str">
        <f>workbook</f>
        <v>AMI Pricing Workbook</v>
      </c>
      <c r="C1" s="265"/>
    </row>
    <row r="2" spans="1:35" ht="12.6" thickBot="1" x14ac:dyDescent="0.45"/>
    <row r="3" spans="1:35" ht="15.3" thickBot="1" x14ac:dyDescent="0.45">
      <c r="B3" s="220" t="s">
        <v>174</v>
      </c>
      <c r="C3" s="308"/>
    </row>
    <row r="4" spans="1:35" x14ac:dyDescent="0.4">
      <c r="B4" s="219" t="s">
        <v>51</v>
      </c>
      <c r="C4" s="122" t="str">
        <f>company</f>
        <v>Offeror 1</v>
      </c>
    </row>
    <row r="5" spans="1:35" x14ac:dyDescent="0.4">
      <c r="B5" s="76" t="s">
        <v>17</v>
      </c>
      <c r="C5" s="123">
        <f>date</f>
        <v>43475</v>
      </c>
    </row>
    <row r="6" spans="1:35" ht="12.6" thickBot="1" x14ac:dyDescent="0.45">
      <c r="B6" s="78" t="s">
        <v>18</v>
      </c>
      <c r="C6" s="124" t="str">
        <f>file</f>
        <v>Offeror 1.xls</v>
      </c>
    </row>
    <row r="7" spans="1:35" ht="12.6" thickBot="1" x14ac:dyDescent="0.45">
      <c r="C7" s="125"/>
    </row>
    <row r="8" spans="1:35" s="26" customFormat="1" ht="12.6" thickBot="1" x14ac:dyDescent="0.45">
      <c r="A8" s="126"/>
      <c r="B8" s="462" t="s">
        <v>90</v>
      </c>
      <c r="C8" s="463" t="s">
        <v>91</v>
      </c>
      <c r="D8" s="159"/>
      <c r="E8" s="454"/>
      <c r="F8" s="159"/>
      <c r="G8" s="127"/>
      <c r="H8" s="158"/>
      <c r="I8" s="158"/>
      <c r="J8" s="127"/>
      <c r="K8" s="158"/>
      <c r="L8" s="158"/>
      <c r="M8" s="127"/>
      <c r="N8" s="158"/>
      <c r="O8" s="158"/>
      <c r="P8" s="127"/>
      <c r="Q8" s="158"/>
      <c r="R8" s="158"/>
      <c r="S8" s="127"/>
      <c r="T8" s="126"/>
      <c r="V8" s="127"/>
      <c r="W8" s="158"/>
      <c r="X8" s="158"/>
      <c r="Y8" s="127"/>
      <c r="Z8" s="158"/>
      <c r="AA8" s="158"/>
      <c r="AB8" s="127"/>
      <c r="AC8" s="158"/>
      <c r="AD8" s="158"/>
      <c r="AE8" s="127"/>
      <c r="AF8" s="158"/>
      <c r="AG8" s="158"/>
      <c r="AH8" s="127"/>
      <c r="AI8" s="126"/>
    </row>
    <row r="9" spans="1:35" s="26" customFormat="1" ht="12.6" thickBot="1" x14ac:dyDescent="0.45">
      <c r="A9" s="126"/>
      <c r="D9" s="159"/>
      <c r="E9" s="454"/>
      <c r="F9" s="159"/>
      <c r="G9" s="127"/>
      <c r="H9" s="595" t="s">
        <v>95</v>
      </c>
      <c r="I9" s="595"/>
      <c r="J9" s="595"/>
      <c r="K9" s="595"/>
      <c r="L9" s="595"/>
      <c r="M9" s="595"/>
      <c r="N9" s="595"/>
      <c r="O9" s="595"/>
      <c r="P9" s="595"/>
      <c r="Q9" s="595"/>
      <c r="R9" s="595"/>
      <c r="S9" s="595"/>
      <c r="T9" s="595"/>
      <c r="V9" s="127"/>
      <c r="W9" s="586" t="s">
        <v>94</v>
      </c>
      <c r="X9" s="586"/>
      <c r="Y9" s="586"/>
      <c r="Z9" s="586"/>
      <c r="AA9" s="586"/>
      <c r="AB9" s="586"/>
      <c r="AC9" s="586"/>
      <c r="AD9" s="586"/>
      <c r="AE9" s="586"/>
      <c r="AF9" s="586"/>
      <c r="AG9" s="586"/>
      <c r="AH9" s="586"/>
      <c r="AI9" s="586"/>
    </row>
    <row r="10" spans="1:35" s="26" customFormat="1" ht="12.6" thickBot="1" x14ac:dyDescent="0.45">
      <c r="A10" s="126"/>
      <c r="B10" s="126"/>
      <c r="C10" s="129"/>
      <c r="D10" s="160"/>
      <c r="E10" s="455"/>
      <c r="F10" s="159"/>
      <c r="G10" s="130"/>
      <c r="H10" s="591" t="s">
        <v>24</v>
      </c>
      <c r="I10" s="592"/>
      <c r="J10" s="130"/>
      <c r="K10" s="593" t="s">
        <v>47</v>
      </c>
      <c r="L10" s="594"/>
      <c r="M10" s="130"/>
      <c r="N10" s="587" t="s">
        <v>46</v>
      </c>
      <c r="O10" s="588"/>
      <c r="P10" s="130"/>
      <c r="Q10" s="589" t="s">
        <v>23</v>
      </c>
      <c r="R10" s="590"/>
      <c r="S10" s="130"/>
      <c r="T10" s="131" t="s">
        <v>31</v>
      </c>
      <c r="V10" s="130"/>
      <c r="W10" s="591" t="s">
        <v>24</v>
      </c>
      <c r="X10" s="592"/>
      <c r="Y10" s="130"/>
      <c r="Z10" s="593" t="s">
        <v>47</v>
      </c>
      <c r="AA10" s="594"/>
      <c r="AB10" s="130"/>
      <c r="AC10" s="587" t="s">
        <v>46</v>
      </c>
      <c r="AD10" s="588"/>
      <c r="AE10" s="130"/>
      <c r="AF10" s="589" t="s">
        <v>23</v>
      </c>
      <c r="AG10" s="590"/>
      <c r="AH10" s="130"/>
      <c r="AI10" s="131" t="s">
        <v>31</v>
      </c>
    </row>
    <row r="11" spans="1:35" s="27" customFormat="1" ht="31.8" thickBot="1" x14ac:dyDescent="0.45">
      <c r="A11" s="127"/>
      <c r="B11" s="127"/>
      <c r="C11" s="132" t="s">
        <v>126</v>
      </c>
      <c r="D11" s="161" t="s">
        <v>123</v>
      </c>
      <c r="E11" s="451" t="s">
        <v>171</v>
      </c>
      <c r="F11" s="161" t="s">
        <v>124</v>
      </c>
      <c r="G11" s="172"/>
      <c r="H11" s="171" t="s">
        <v>125</v>
      </c>
      <c r="I11" s="310" t="s">
        <v>53</v>
      </c>
      <c r="J11" s="133"/>
      <c r="K11" s="171" t="s">
        <v>125</v>
      </c>
      <c r="L11" s="310" t="s">
        <v>53</v>
      </c>
      <c r="M11" s="133"/>
      <c r="N11" s="171" t="s">
        <v>125</v>
      </c>
      <c r="O11" s="310" t="s">
        <v>53</v>
      </c>
      <c r="P11" s="133"/>
      <c r="Q11" s="171" t="s">
        <v>125</v>
      </c>
      <c r="R11" s="310" t="s">
        <v>53</v>
      </c>
      <c r="S11" s="133"/>
      <c r="T11" s="134" t="s">
        <v>6</v>
      </c>
      <c r="V11" s="172"/>
      <c r="W11" s="171" t="s">
        <v>125</v>
      </c>
      <c r="X11" s="310" t="s">
        <v>53</v>
      </c>
      <c r="Y11" s="133"/>
      <c r="Z11" s="171" t="s">
        <v>125</v>
      </c>
      <c r="AA11" s="310" t="s">
        <v>53</v>
      </c>
      <c r="AB11" s="133"/>
      <c r="AC11" s="171" t="s">
        <v>125</v>
      </c>
      <c r="AD11" s="310" t="s">
        <v>53</v>
      </c>
      <c r="AE11" s="133"/>
      <c r="AF11" s="171" t="s">
        <v>125</v>
      </c>
      <c r="AG11" s="310" t="s">
        <v>53</v>
      </c>
      <c r="AH11" s="133"/>
      <c r="AI11" s="134" t="s">
        <v>6</v>
      </c>
    </row>
    <row r="12" spans="1:35" s="26" customFormat="1" ht="12.3" customHeight="1" x14ac:dyDescent="0.4">
      <c r="A12" s="126"/>
      <c r="B12" s="599" t="s">
        <v>78</v>
      </c>
      <c r="C12" s="135" t="s">
        <v>25</v>
      </c>
      <c r="D12" s="162"/>
      <c r="E12" s="456"/>
      <c r="F12" s="162"/>
      <c r="G12" s="137"/>
      <c r="H12" s="177"/>
      <c r="I12" s="177"/>
      <c r="J12" s="178"/>
      <c r="K12" s="177"/>
      <c r="L12" s="177"/>
      <c r="M12" s="178"/>
      <c r="N12" s="177"/>
      <c r="O12" s="177"/>
      <c r="P12" s="178"/>
      <c r="Q12" s="177"/>
      <c r="R12" s="177"/>
      <c r="S12" s="174"/>
      <c r="T12" s="138"/>
      <c r="V12" s="137"/>
      <c r="W12" s="177"/>
      <c r="X12" s="177"/>
      <c r="Y12" s="178"/>
      <c r="Z12" s="177"/>
      <c r="AA12" s="177"/>
      <c r="AB12" s="178"/>
      <c r="AC12" s="177"/>
      <c r="AD12" s="177"/>
      <c r="AE12" s="178"/>
      <c r="AF12" s="177"/>
      <c r="AG12" s="177"/>
      <c r="AH12" s="174"/>
      <c r="AI12" s="138"/>
    </row>
    <row r="13" spans="1:35" s="26" customFormat="1" ht="36.9" x14ac:dyDescent="0.4">
      <c r="A13" s="126"/>
      <c r="B13" s="600"/>
      <c r="C13" s="609" t="s">
        <v>30</v>
      </c>
      <c r="D13" s="163"/>
      <c r="E13" s="457"/>
      <c r="F13" s="164"/>
      <c r="G13" s="140"/>
      <c r="H13" s="179"/>
      <c r="I13" s="180">
        <v>0</v>
      </c>
      <c r="J13" s="181"/>
      <c r="K13" s="179"/>
      <c r="L13" s="180">
        <v>0</v>
      </c>
      <c r="M13" s="181"/>
      <c r="N13" s="179"/>
      <c r="O13" s="180">
        <v>0</v>
      </c>
      <c r="P13" s="181"/>
      <c r="Q13" s="179"/>
      <c r="R13" s="180">
        <v>0</v>
      </c>
      <c r="S13" s="175"/>
      <c r="T13" s="141">
        <f>SUM(I13,L13,O13,R13)</f>
        <v>0</v>
      </c>
      <c r="V13" s="140"/>
      <c r="W13" s="179"/>
      <c r="X13" s="180">
        <v>0</v>
      </c>
      <c r="Y13" s="181"/>
      <c r="Z13" s="179"/>
      <c r="AA13" s="180">
        <v>0</v>
      </c>
      <c r="AB13" s="181"/>
      <c r="AC13" s="179"/>
      <c r="AD13" s="180">
        <v>0</v>
      </c>
      <c r="AE13" s="181"/>
      <c r="AF13" s="179"/>
      <c r="AG13" s="180">
        <v>0</v>
      </c>
      <c r="AH13" s="175"/>
      <c r="AI13" s="141">
        <f>SUM(X13,AA13,AD13,AG13)</f>
        <v>0</v>
      </c>
    </row>
    <row r="14" spans="1:35" s="26" customFormat="1" ht="12.6" thickBot="1" x14ac:dyDescent="0.45">
      <c r="A14" s="126"/>
      <c r="B14" s="600"/>
      <c r="C14" s="610"/>
      <c r="D14" s="165"/>
      <c r="E14" s="458"/>
      <c r="F14" s="165"/>
      <c r="G14" s="140"/>
      <c r="H14" s="182"/>
      <c r="I14" s="183"/>
      <c r="J14" s="181"/>
      <c r="K14" s="182"/>
      <c r="L14" s="183"/>
      <c r="M14" s="181"/>
      <c r="N14" s="182"/>
      <c r="O14" s="183"/>
      <c r="P14" s="181"/>
      <c r="Q14" s="182"/>
      <c r="R14" s="183"/>
      <c r="S14" s="175"/>
      <c r="T14" s="143"/>
      <c r="V14" s="140"/>
      <c r="W14" s="182"/>
      <c r="X14" s="183"/>
      <c r="Y14" s="181"/>
      <c r="Z14" s="182"/>
      <c r="AA14" s="183"/>
      <c r="AB14" s="181"/>
      <c r="AC14" s="182"/>
      <c r="AD14" s="183"/>
      <c r="AE14" s="181"/>
      <c r="AF14" s="182"/>
      <c r="AG14" s="183"/>
      <c r="AH14" s="175"/>
      <c r="AI14" s="143"/>
    </row>
    <row r="15" spans="1:35" s="26" customFormat="1" x14ac:dyDescent="0.4">
      <c r="A15" s="126"/>
      <c r="B15" s="600"/>
      <c r="C15" s="135"/>
      <c r="D15" s="162"/>
      <c r="E15" s="456"/>
      <c r="F15" s="162"/>
      <c r="G15" s="137"/>
      <c r="H15" s="177"/>
      <c r="I15" s="177"/>
      <c r="J15" s="178"/>
      <c r="K15" s="177"/>
      <c r="L15" s="177"/>
      <c r="M15" s="178"/>
      <c r="N15" s="177"/>
      <c r="O15" s="177"/>
      <c r="P15" s="178"/>
      <c r="Q15" s="177"/>
      <c r="R15" s="177"/>
      <c r="S15" s="174"/>
      <c r="T15" s="138"/>
      <c r="V15" s="137"/>
      <c r="W15" s="177"/>
      <c r="X15" s="177"/>
      <c r="Y15" s="178"/>
      <c r="Z15" s="177"/>
      <c r="AA15" s="177"/>
      <c r="AB15" s="178"/>
      <c r="AC15" s="177"/>
      <c r="AD15" s="177"/>
      <c r="AE15" s="178"/>
      <c r="AF15" s="177"/>
      <c r="AG15" s="177"/>
      <c r="AH15" s="174"/>
      <c r="AI15" s="138"/>
    </row>
    <row r="16" spans="1:35" s="26" customFormat="1" x14ac:dyDescent="0.4">
      <c r="A16" s="126"/>
      <c r="B16" s="600"/>
      <c r="C16" s="144" t="s">
        <v>82</v>
      </c>
      <c r="D16" s="163"/>
      <c r="E16" s="457"/>
      <c r="F16" s="164"/>
      <c r="G16" s="140"/>
      <c r="H16" s="179"/>
      <c r="I16" s="180">
        <v>0</v>
      </c>
      <c r="J16" s="181"/>
      <c r="K16" s="179"/>
      <c r="L16" s="180">
        <v>0</v>
      </c>
      <c r="M16" s="181"/>
      <c r="N16" s="179"/>
      <c r="O16" s="180">
        <v>0</v>
      </c>
      <c r="P16" s="181"/>
      <c r="Q16" s="179"/>
      <c r="R16" s="180">
        <v>0</v>
      </c>
      <c r="S16" s="175"/>
      <c r="T16" s="141">
        <f>SUM(I16,L16,O16,R16)</f>
        <v>0</v>
      </c>
      <c r="V16" s="140"/>
      <c r="W16" s="179"/>
      <c r="X16" s="180">
        <v>0</v>
      </c>
      <c r="Y16" s="181"/>
      <c r="Z16" s="179"/>
      <c r="AA16" s="180">
        <v>0</v>
      </c>
      <c r="AB16" s="181"/>
      <c r="AC16" s="179"/>
      <c r="AD16" s="180">
        <v>0</v>
      </c>
      <c r="AE16" s="181"/>
      <c r="AF16" s="179"/>
      <c r="AG16" s="180">
        <v>0</v>
      </c>
      <c r="AH16" s="175"/>
      <c r="AI16" s="141">
        <f>SUM(X16,AA16,AD16,AG16)</f>
        <v>0</v>
      </c>
    </row>
    <row r="17" spans="1:35" s="26" customFormat="1" ht="12.6" thickBot="1" x14ac:dyDescent="0.45">
      <c r="A17" s="126"/>
      <c r="B17" s="600"/>
      <c r="C17" s="145"/>
      <c r="D17" s="165"/>
      <c r="E17" s="458"/>
      <c r="F17" s="165"/>
      <c r="G17" s="140"/>
      <c r="H17" s="182"/>
      <c r="I17" s="183"/>
      <c r="J17" s="181"/>
      <c r="K17" s="182"/>
      <c r="L17" s="183"/>
      <c r="M17" s="181"/>
      <c r="N17" s="182"/>
      <c r="O17" s="183"/>
      <c r="P17" s="181"/>
      <c r="Q17" s="182"/>
      <c r="R17" s="183"/>
      <c r="S17" s="175"/>
      <c r="T17" s="143"/>
      <c r="V17" s="140"/>
      <c r="W17" s="182"/>
      <c r="X17" s="183"/>
      <c r="Y17" s="181"/>
      <c r="Z17" s="182"/>
      <c r="AA17" s="183"/>
      <c r="AB17" s="181"/>
      <c r="AC17" s="182"/>
      <c r="AD17" s="183"/>
      <c r="AE17" s="181"/>
      <c r="AF17" s="182"/>
      <c r="AG17" s="183"/>
      <c r="AH17" s="175"/>
      <c r="AI17" s="143"/>
    </row>
    <row r="18" spans="1:35" s="26" customFormat="1" x14ac:dyDescent="0.4">
      <c r="A18" s="126"/>
      <c r="B18" s="600"/>
      <c r="C18" s="135"/>
      <c r="D18" s="162"/>
      <c r="E18" s="456"/>
      <c r="F18" s="162"/>
      <c r="G18" s="137"/>
      <c r="H18" s="177"/>
      <c r="I18" s="177"/>
      <c r="J18" s="178"/>
      <c r="K18" s="177"/>
      <c r="L18" s="177"/>
      <c r="M18" s="178"/>
      <c r="N18" s="177"/>
      <c r="O18" s="177"/>
      <c r="P18" s="178"/>
      <c r="Q18" s="177"/>
      <c r="R18" s="177"/>
      <c r="S18" s="174"/>
      <c r="T18" s="138"/>
      <c r="V18" s="137"/>
      <c r="W18" s="177"/>
      <c r="X18" s="177"/>
      <c r="Y18" s="178"/>
      <c r="Z18" s="177"/>
      <c r="AA18" s="177"/>
      <c r="AB18" s="178"/>
      <c r="AC18" s="177"/>
      <c r="AD18" s="177"/>
      <c r="AE18" s="178"/>
      <c r="AF18" s="177"/>
      <c r="AG18" s="177"/>
      <c r="AH18" s="174"/>
      <c r="AI18" s="138"/>
    </row>
    <row r="19" spans="1:35" s="26" customFormat="1" ht="24.6" x14ac:dyDescent="0.4">
      <c r="A19" s="126"/>
      <c r="B19" s="600"/>
      <c r="C19" s="139" t="s">
        <v>61</v>
      </c>
      <c r="D19" s="163"/>
      <c r="E19" s="457"/>
      <c r="F19" s="164"/>
      <c r="G19" s="140"/>
      <c r="H19" s="179"/>
      <c r="I19" s="180">
        <v>0</v>
      </c>
      <c r="J19" s="181"/>
      <c r="K19" s="179"/>
      <c r="L19" s="180">
        <v>0</v>
      </c>
      <c r="M19" s="181"/>
      <c r="N19" s="179"/>
      <c r="O19" s="180">
        <v>0</v>
      </c>
      <c r="P19" s="181"/>
      <c r="Q19" s="179"/>
      <c r="R19" s="180">
        <v>0</v>
      </c>
      <c r="S19" s="175"/>
      <c r="T19" s="141">
        <f>SUM(I19,L19,O19,R19)</f>
        <v>0</v>
      </c>
      <c r="V19" s="140"/>
      <c r="W19" s="179"/>
      <c r="X19" s="180">
        <v>0</v>
      </c>
      <c r="Y19" s="181"/>
      <c r="Z19" s="179"/>
      <c r="AA19" s="180">
        <v>0</v>
      </c>
      <c r="AB19" s="181"/>
      <c r="AC19" s="179"/>
      <c r="AD19" s="180">
        <v>0</v>
      </c>
      <c r="AE19" s="181"/>
      <c r="AF19" s="179"/>
      <c r="AG19" s="180">
        <v>0</v>
      </c>
      <c r="AH19" s="175"/>
      <c r="AI19" s="141">
        <f>SUM(X19,AA19,AD19,AG19)</f>
        <v>0</v>
      </c>
    </row>
    <row r="20" spans="1:35" s="26" customFormat="1" ht="12.6" thickBot="1" x14ac:dyDescent="0.45">
      <c r="A20" s="126"/>
      <c r="B20" s="600"/>
      <c r="C20" s="142"/>
      <c r="D20" s="165"/>
      <c r="E20" s="458"/>
      <c r="F20" s="165"/>
      <c r="G20" s="140"/>
      <c r="H20" s="182"/>
      <c r="I20" s="183"/>
      <c r="J20" s="181"/>
      <c r="K20" s="182"/>
      <c r="L20" s="183"/>
      <c r="M20" s="181"/>
      <c r="N20" s="182"/>
      <c r="O20" s="183"/>
      <c r="P20" s="181"/>
      <c r="Q20" s="182"/>
      <c r="R20" s="183"/>
      <c r="S20" s="175"/>
      <c r="T20" s="143"/>
      <c r="V20" s="140"/>
      <c r="W20" s="182"/>
      <c r="X20" s="183"/>
      <c r="Y20" s="181"/>
      <c r="Z20" s="182"/>
      <c r="AA20" s="183"/>
      <c r="AB20" s="181"/>
      <c r="AC20" s="182"/>
      <c r="AD20" s="183"/>
      <c r="AE20" s="181"/>
      <c r="AF20" s="182"/>
      <c r="AG20" s="183"/>
      <c r="AH20" s="175"/>
      <c r="AI20" s="143"/>
    </row>
    <row r="21" spans="1:35" s="26" customFormat="1" x14ac:dyDescent="0.4">
      <c r="A21" s="126"/>
      <c r="B21" s="600"/>
      <c r="C21" s="135"/>
      <c r="D21" s="162"/>
      <c r="E21" s="456"/>
      <c r="F21" s="162"/>
      <c r="G21" s="137"/>
      <c r="H21" s="177"/>
      <c r="I21" s="177"/>
      <c r="J21" s="178"/>
      <c r="K21" s="177"/>
      <c r="L21" s="177"/>
      <c r="M21" s="178"/>
      <c r="N21" s="177"/>
      <c r="O21" s="177"/>
      <c r="P21" s="178"/>
      <c r="Q21" s="177"/>
      <c r="R21" s="177"/>
      <c r="S21" s="174"/>
      <c r="T21" s="138"/>
      <c r="V21" s="137"/>
      <c r="W21" s="177"/>
      <c r="X21" s="177"/>
      <c r="Y21" s="178"/>
      <c r="Z21" s="177"/>
      <c r="AA21" s="177"/>
      <c r="AB21" s="178"/>
      <c r="AC21" s="177"/>
      <c r="AD21" s="177"/>
      <c r="AE21" s="178"/>
      <c r="AF21" s="177"/>
      <c r="AG21" s="177"/>
      <c r="AH21" s="174"/>
      <c r="AI21" s="138"/>
    </row>
    <row r="22" spans="1:35" s="26" customFormat="1" x14ac:dyDescent="0.4">
      <c r="A22" s="126"/>
      <c r="B22" s="600"/>
      <c r="C22" s="139" t="s">
        <v>62</v>
      </c>
      <c r="D22" s="163"/>
      <c r="E22" s="457"/>
      <c r="F22" s="164"/>
      <c r="G22" s="140"/>
      <c r="H22" s="179"/>
      <c r="I22" s="180">
        <v>0</v>
      </c>
      <c r="J22" s="181"/>
      <c r="K22" s="179"/>
      <c r="L22" s="180">
        <v>0</v>
      </c>
      <c r="M22" s="181"/>
      <c r="N22" s="179"/>
      <c r="O22" s="180">
        <v>0</v>
      </c>
      <c r="P22" s="181"/>
      <c r="Q22" s="179"/>
      <c r="R22" s="180">
        <v>0</v>
      </c>
      <c r="S22" s="175"/>
      <c r="T22" s="141">
        <f>SUM(I22,L22,O22,R22)</f>
        <v>0</v>
      </c>
      <c r="V22" s="140"/>
      <c r="W22" s="179"/>
      <c r="X22" s="180">
        <v>0</v>
      </c>
      <c r="Y22" s="181"/>
      <c r="Z22" s="179"/>
      <c r="AA22" s="180">
        <v>0</v>
      </c>
      <c r="AB22" s="181"/>
      <c r="AC22" s="179"/>
      <c r="AD22" s="180">
        <v>0</v>
      </c>
      <c r="AE22" s="181"/>
      <c r="AF22" s="179"/>
      <c r="AG22" s="180">
        <v>0</v>
      </c>
      <c r="AH22" s="175"/>
      <c r="AI22" s="141">
        <f>SUM(X22,AA22,AD22,AG22)</f>
        <v>0</v>
      </c>
    </row>
    <row r="23" spans="1:35" s="26" customFormat="1" ht="12.6" thickBot="1" x14ac:dyDescent="0.45">
      <c r="A23" s="126"/>
      <c r="B23" s="600"/>
      <c r="C23" s="142"/>
      <c r="D23" s="165"/>
      <c r="E23" s="458"/>
      <c r="F23" s="166"/>
      <c r="G23" s="140"/>
      <c r="H23" s="182"/>
      <c r="I23" s="183"/>
      <c r="J23" s="181"/>
      <c r="K23" s="182"/>
      <c r="L23" s="183"/>
      <c r="M23" s="181"/>
      <c r="N23" s="182"/>
      <c r="O23" s="183"/>
      <c r="P23" s="181"/>
      <c r="Q23" s="182"/>
      <c r="R23" s="183"/>
      <c r="S23" s="175"/>
      <c r="T23" s="146"/>
      <c r="V23" s="140"/>
      <c r="W23" s="182"/>
      <c r="X23" s="183"/>
      <c r="Y23" s="181"/>
      <c r="Z23" s="182"/>
      <c r="AA23" s="183"/>
      <c r="AB23" s="181"/>
      <c r="AC23" s="182"/>
      <c r="AD23" s="183"/>
      <c r="AE23" s="181"/>
      <c r="AF23" s="182"/>
      <c r="AG23" s="183"/>
      <c r="AH23" s="175"/>
      <c r="AI23" s="146"/>
    </row>
    <row r="24" spans="1:35" s="26" customFormat="1" ht="12.6" thickBot="1" x14ac:dyDescent="0.45">
      <c r="A24" s="126"/>
      <c r="B24" s="600"/>
      <c r="C24" s="136"/>
      <c r="D24" s="167"/>
      <c r="E24" s="459"/>
      <c r="F24" s="168"/>
      <c r="G24" s="137"/>
      <c r="H24" s="184"/>
      <c r="I24" s="184"/>
      <c r="J24" s="178"/>
      <c r="K24" s="184"/>
      <c r="L24" s="184"/>
      <c r="M24" s="178"/>
      <c r="N24" s="184"/>
      <c r="O24" s="184"/>
      <c r="P24" s="178"/>
      <c r="Q24" s="184"/>
      <c r="R24" s="184"/>
      <c r="S24" s="174"/>
      <c r="T24" s="147"/>
      <c r="V24" s="137"/>
      <c r="W24" s="184"/>
      <c r="X24" s="184"/>
      <c r="Y24" s="178"/>
      <c r="Z24" s="184"/>
      <c r="AA24" s="184"/>
      <c r="AB24" s="178"/>
      <c r="AC24" s="184"/>
      <c r="AD24" s="184"/>
      <c r="AE24" s="178"/>
      <c r="AF24" s="184"/>
      <c r="AG24" s="184"/>
      <c r="AH24" s="174"/>
      <c r="AI24" s="147"/>
    </row>
    <row r="25" spans="1:35" s="26" customFormat="1" ht="24.6" x14ac:dyDescent="0.4">
      <c r="A25" s="126"/>
      <c r="B25" s="600"/>
      <c r="C25" s="609" t="s">
        <v>60</v>
      </c>
      <c r="D25" s="163"/>
      <c r="E25" s="457"/>
      <c r="F25" s="164"/>
      <c r="G25" s="140"/>
      <c r="H25" s="179"/>
      <c r="I25" s="180">
        <v>0</v>
      </c>
      <c r="J25" s="181"/>
      <c r="K25" s="179"/>
      <c r="L25" s="180">
        <v>0</v>
      </c>
      <c r="M25" s="181"/>
      <c r="N25" s="179"/>
      <c r="O25" s="180">
        <v>0</v>
      </c>
      <c r="P25" s="181"/>
      <c r="Q25" s="179"/>
      <c r="R25" s="180">
        <v>0</v>
      </c>
      <c r="S25" s="175"/>
      <c r="T25" s="148"/>
      <c r="V25" s="140"/>
      <c r="W25" s="179"/>
      <c r="X25" s="180">
        <v>0</v>
      </c>
      <c r="Y25" s="181"/>
      <c r="Z25" s="179"/>
      <c r="AA25" s="180">
        <v>0</v>
      </c>
      <c r="AB25" s="181"/>
      <c r="AC25" s="179"/>
      <c r="AD25" s="180">
        <v>0</v>
      </c>
      <c r="AE25" s="181"/>
      <c r="AF25" s="179"/>
      <c r="AG25" s="180">
        <v>0</v>
      </c>
      <c r="AH25" s="175"/>
      <c r="AI25" s="141">
        <f>SUM(X25,AA25,AD25,AG25)</f>
        <v>0</v>
      </c>
    </row>
    <row r="26" spans="1:35" s="26" customFormat="1" ht="12.6" thickBot="1" x14ac:dyDescent="0.45">
      <c r="A26" s="126"/>
      <c r="B26" s="600"/>
      <c r="C26" s="610"/>
      <c r="D26" s="165"/>
      <c r="E26" s="458"/>
      <c r="F26" s="165"/>
      <c r="G26" s="140"/>
      <c r="H26" s="182"/>
      <c r="I26" s="183"/>
      <c r="J26" s="181"/>
      <c r="K26" s="182"/>
      <c r="L26" s="183"/>
      <c r="M26" s="181"/>
      <c r="N26" s="182"/>
      <c r="O26" s="183"/>
      <c r="P26" s="181"/>
      <c r="Q26" s="182"/>
      <c r="R26" s="183"/>
      <c r="S26" s="175"/>
      <c r="T26" s="149"/>
      <c r="V26" s="140"/>
      <c r="W26" s="182"/>
      <c r="X26" s="183"/>
      <c r="Y26" s="181"/>
      <c r="Z26" s="182"/>
      <c r="AA26" s="183"/>
      <c r="AB26" s="181"/>
      <c r="AC26" s="182"/>
      <c r="AD26" s="183"/>
      <c r="AE26" s="181"/>
      <c r="AF26" s="182"/>
      <c r="AG26" s="183"/>
      <c r="AH26" s="175"/>
      <c r="AI26" s="149"/>
    </row>
    <row r="27" spans="1:35" s="26" customFormat="1" x14ac:dyDescent="0.4">
      <c r="A27" s="126"/>
      <c r="B27" s="600"/>
      <c r="C27" s="135"/>
      <c r="D27" s="162"/>
      <c r="E27" s="456"/>
      <c r="F27" s="162"/>
      <c r="G27" s="137"/>
      <c r="H27" s="177"/>
      <c r="I27" s="177"/>
      <c r="J27" s="178"/>
      <c r="K27" s="177"/>
      <c r="L27" s="177"/>
      <c r="M27" s="178"/>
      <c r="N27" s="177"/>
      <c r="O27" s="177"/>
      <c r="P27" s="178"/>
      <c r="Q27" s="177"/>
      <c r="R27" s="177"/>
      <c r="S27" s="174"/>
      <c r="T27" s="138"/>
      <c r="V27" s="137"/>
      <c r="W27" s="177"/>
      <c r="X27" s="177"/>
      <c r="Y27" s="178"/>
      <c r="Z27" s="177"/>
      <c r="AA27" s="177"/>
      <c r="AB27" s="178"/>
      <c r="AC27" s="177"/>
      <c r="AD27" s="177"/>
      <c r="AE27" s="178"/>
      <c r="AF27" s="177"/>
      <c r="AG27" s="177"/>
      <c r="AH27" s="174"/>
      <c r="AI27" s="138"/>
    </row>
    <row r="28" spans="1:35" s="26" customFormat="1" x14ac:dyDescent="0.4">
      <c r="A28" s="126"/>
      <c r="B28" s="600"/>
      <c r="C28" s="609" t="s">
        <v>73</v>
      </c>
      <c r="D28" s="163"/>
      <c r="E28" s="457"/>
      <c r="F28" s="164"/>
      <c r="G28" s="140"/>
      <c r="H28" s="179"/>
      <c r="I28" s="180">
        <v>0</v>
      </c>
      <c r="J28" s="181"/>
      <c r="K28" s="179"/>
      <c r="L28" s="180">
        <v>0</v>
      </c>
      <c r="M28" s="181"/>
      <c r="N28" s="179"/>
      <c r="O28" s="180">
        <v>0</v>
      </c>
      <c r="P28" s="181"/>
      <c r="Q28" s="179"/>
      <c r="R28" s="180">
        <v>0</v>
      </c>
      <c r="S28" s="175"/>
      <c r="T28" s="141">
        <f t="shared" ref="T28:T34" si="0">SUM(I28,L28,O28,R28)</f>
        <v>0</v>
      </c>
      <c r="V28" s="140"/>
      <c r="W28" s="179"/>
      <c r="X28" s="180">
        <v>0</v>
      </c>
      <c r="Y28" s="181"/>
      <c r="Z28" s="179"/>
      <c r="AA28" s="180">
        <v>0</v>
      </c>
      <c r="AB28" s="181"/>
      <c r="AC28" s="179"/>
      <c r="AD28" s="180">
        <v>0</v>
      </c>
      <c r="AE28" s="181"/>
      <c r="AF28" s="179"/>
      <c r="AG28" s="180">
        <v>0</v>
      </c>
      <c r="AH28" s="175"/>
      <c r="AI28" s="141">
        <f t="shared" ref="AI28" si="1">SUM(X28,AA28,AD28,AG28)</f>
        <v>0</v>
      </c>
    </row>
    <row r="29" spans="1:35" s="26" customFormat="1" ht="12.6" thickBot="1" x14ac:dyDescent="0.45">
      <c r="A29" s="126"/>
      <c r="B29" s="600"/>
      <c r="C29" s="611"/>
      <c r="D29" s="165"/>
      <c r="E29" s="458"/>
      <c r="F29" s="165"/>
      <c r="G29" s="140"/>
      <c r="H29" s="182"/>
      <c r="I29" s="183"/>
      <c r="J29" s="181"/>
      <c r="K29" s="182"/>
      <c r="L29" s="183"/>
      <c r="M29" s="181"/>
      <c r="N29" s="182"/>
      <c r="O29" s="183"/>
      <c r="P29" s="181"/>
      <c r="Q29" s="182"/>
      <c r="R29" s="183"/>
      <c r="S29" s="175"/>
      <c r="T29" s="143"/>
      <c r="V29" s="140"/>
      <c r="W29" s="182"/>
      <c r="X29" s="183"/>
      <c r="Y29" s="181"/>
      <c r="Z29" s="182"/>
      <c r="AA29" s="183"/>
      <c r="AB29" s="181"/>
      <c r="AC29" s="182"/>
      <c r="AD29" s="183"/>
      <c r="AE29" s="181"/>
      <c r="AF29" s="182"/>
      <c r="AG29" s="183"/>
      <c r="AH29" s="175"/>
      <c r="AI29" s="143"/>
    </row>
    <row r="30" spans="1:35" s="26" customFormat="1" x14ac:dyDescent="0.4">
      <c r="A30" s="126"/>
      <c r="B30" s="600"/>
      <c r="C30" s="135"/>
      <c r="D30" s="162"/>
      <c r="E30" s="456"/>
      <c r="F30" s="162"/>
      <c r="G30" s="137"/>
      <c r="H30" s="177"/>
      <c r="I30" s="177"/>
      <c r="J30" s="178"/>
      <c r="K30" s="177"/>
      <c r="L30" s="177"/>
      <c r="M30" s="178"/>
      <c r="N30" s="177"/>
      <c r="O30" s="177"/>
      <c r="P30" s="178"/>
      <c r="Q30" s="177"/>
      <c r="R30" s="177"/>
      <c r="S30" s="174"/>
      <c r="T30" s="138"/>
      <c r="V30" s="137"/>
      <c r="W30" s="177"/>
      <c r="X30" s="177"/>
      <c r="Y30" s="178"/>
      <c r="Z30" s="177"/>
      <c r="AA30" s="177"/>
      <c r="AB30" s="178"/>
      <c r="AC30" s="177"/>
      <c r="AD30" s="177"/>
      <c r="AE30" s="178"/>
      <c r="AF30" s="177"/>
      <c r="AG30" s="177"/>
      <c r="AH30" s="174"/>
      <c r="AI30" s="138"/>
    </row>
    <row r="31" spans="1:35" s="26" customFormat="1" x14ac:dyDescent="0.4">
      <c r="A31" s="126"/>
      <c r="B31" s="600"/>
      <c r="C31" s="139" t="s">
        <v>74</v>
      </c>
      <c r="D31" s="163"/>
      <c r="E31" s="457"/>
      <c r="F31" s="164"/>
      <c r="G31" s="140"/>
      <c r="H31" s="179"/>
      <c r="I31" s="180">
        <v>0</v>
      </c>
      <c r="J31" s="181"/>
      <c r="K31" s="179"/>
      <c r="L31" s="180">
        <v>0</v>
      </c>
      <c r="M31" s="181"/>
      <c r="N31" s="179"/>
      <c r="O31" s="180">
        <v>0</v>
      </c>
      <c r="P31" s="181"/>
      <c r="Q31" s="179"/>
      <c r="R31" s="180">
        <v>0</v>
      </c>
      <c r="S31" s="175"/>
      <c r="T31" s="141">
        <f t="shared" si="0"/>
        <v>0</v>
      </c>
      <c r="V31" s="140"/>
      <c r="W31" s="179"/>
      <c r="X31" s="180">
        <v>0</v>
      </c>
      <c r="Y31" s="181"/>
      <c r="Z31" s="179"/>
      <c r="AA31" s="180">
        <v>0</v>
      </c>
      <c r="AB31" s="181"/>
      <c r="AC31" s="179"/>
      <c r="AD31" s="180">
        <v>0</v>
      </c>
      <c r="AE31" s="181"/>
      <c r="AF31" s="179"/>
      <c r="AG31" s="180">
        <v>0</v>
      </c>
      <c r="AH31" s="175"/>
      <c r="AI31" s="141">
        <f t="shared" ref="AI31" si="2">SUM(X31,AA31,AD31,AG31)</f>
        <v>0</v>
      </c>
    </row>
    <row r="32" spans="1:35" s="26" customFormat="1" ht="12.6" thickBot="1" x14ac:dyDescent="0.45">
      <c r="A32" s="126"/>
      <c r="B32" s="600"/>
      <c r="C32" s="142"/>
      <c r="D32" s="165"/>
      <c r="E32" s="458"/>
      <c r="F32" s="165"/>
      <c r="G32" s="140"/>
      <c r="H32" s="182"/>
      <c r="I32" s="183"/>
      <c r="J32" s="181"/>
      <c r="K32" s="182"/>
      <c r="L32" s="183"/>
      <c r="M32" s="181"/>
      <c r="N32" s="182"/>
      <c r="O32" s="183"/>
      <c r="P32" s="181"/>
      <c r="Q32" s="182"/>
      <c r="R32" s="183"/>
      <c r="S32" s="175"/>
      <c r="T32" s="143"/>
      <c r="V32" s="140"/>
      <c r="W32" s="182"/>
      <c r="X32" s="183"/>
      <c r="Y32" s="181"/>
      <c r="Z32" s="182"/>
      <c r="AA32" s="183"/>
      <c r="AB32" s="181"/>
      <c r="AC32" s="182"/>
      <c r="AD32" s="183"/>
      <c r="AE32" s="181"/>
      <c r="AF32" s="182"/>
      <c r="AG32" s="183"/>
      <c r="AH32" s="175"/>
      <c r="AI32" s="143"/>
    </row>
    <row r="33" spans="1:35" s="26" customFormat="1" x14ac:dyDescent="0.4">
      <c r="A33" s="126"/>
      <c r="B33" s="600"/>
      <c r="C33" s="135"/>
      <c r="D33" s="162"/>
      <c r="E33" s="456"/>
      <c r="F33" s="162"/>
      <c r="G33" s="137"/>
      <c r="H33" s="177"/>
      <c r="I33" s="177"/>
      <c r="J33" s="178"/>
      <c r="K33" s="177"/>
      <c r="L33" s="177"/>
      <c r="M33" s="178"/>
      <c r="N33" s="177"/>
      <c r="O33" s="177"/>
      <c r="P33" s="178"/>
      <c r="Q33" s="177"/>
      <c r="R33" s="177"/>
      <c r="S33" s="174"/>
      <c r="T33" s="138"/>
      <c r="V33" s="137"/>
      <c r="W33" s="177"/>
      <c r="X33" s="177"/>
      <c r="Y33" s="178"/>
      <c r="Z33" s="177"/>
      <c r="AA33" s="177"/>
      <c r="AB33" s="178"/>
      <c r="AC33" s="177"/>
      <c r="AD33" s="177"/>
      <c r="AE33" s="178"/>
      <c r="AF33" s="177"/>
      <c r="AG33" s="177"/>
      <c r="AH33" s="174"/>
      <c r="AI33" s="138"/>
    </row>
    <row r="34" spans="1:35" s="26" customFormat="1" x14ac:dyDescent="0.4">
      <c r="A34" s="126"/>
      <c r="B34" s="600"/>
      <c r="C34" s="609" t="s">
        <v>75</v>
      </c>
      <c r="D34" s="163"/>
      <c r="E34" s="457"/>
      <c r="F34" s="164"/>
      <c r="G34" s="140"/>
      <c r="H34" s="179"/>
      <c r="I34" s="180">
        <v>0</v>
      </c>
      <c r="J34" s="181"/>
      <c r="K34" s="179"/>
      <c r="L34" s="180">
        <v>0</v>
      </c>
      <c r="M34" s="181"/>
      <c r="N34" s="179"/>
      <c r="O34" s="180">
        <v>0</v>
      </c>
      <c r="P34" s="181"/>
      <c r="Q34" s="179"/>
      <c r="R34" s="180">
        <v>0</v>
      </c>
      <c r="S34" s="175"/>
      <c r="T34" s="141">
        <f t="shared" si="0"/>
        <v>0</v>
      </c>
      <c r="V34" s="140"/>
      <c r="W34" s="179"/>
      <c r="X34" s="180">
        <v>0</v>
      </c>
      <c r="Y34" s="181"/>
      <c r="Z34" s="179"/>
      <c r="AA34" s="180">
        <v>0</v>
      </c>
      <c r="AB34" s="181"/>
      <c r="AC34" s="179"/>
      <c r="AD34" s="180">
        <v>0</v>
      </c>
      <c r="AE34" s="181"/>
      <c r="AF34" s="179"/>
      <c r="AG34" s="180">
        <v>0</v>
      </c>
      <c r="AH34" s="175"/>
      <c r="AI34" s="141">
        <f t="shared" ref="AI34" si="3">SUM(X34,AA34,AD34,AG34)</f>
        <v>0</v>
      </c>
    </row>
    <row r="35" spans="1:35" s="26" customFormat="1" ht="12.6" thickBot="1" x14ac:dyDescent="0.45">
      <c r="A35" s="126"/>
      <c r="B35" s="600"/>
      <c r="C35" s="610"/>
      <c r="D35" s="165"/>
      <c r="E35" s="458"/>
      <c r="F35" s="165"/>
      <c r="G35" s="140"/>
      <c r="H35" s="182"/>
      <c r="I35" s="183"/>
      <c r="J35" s="181"/>
      <c r="K35" s="182"/>
      <c r="L35" s="183"/>
      <c r="M35" s="181"/>
      <c r="N35" s="182"/>
      <c r="O35" s="183"/>
      <c r="P35" s="181"/>
      <c r="Q35" s="182"/>
      <c r="R35" s="183"/>
      <c r="S35" s="175"/>
      <c r="T35" s="143"/>
      <c r="V35" s="140"/>
      <c r="W35" s="182"/>
      <c r="X35" s="183"/>
      <c r="Y35" s="181"/>
      <c r="Z35" s="182"/>
      <c r="AA35" s="183"/>
      <c r="AB35" s="181"/>
      <c r="AC35" s="182"/>
      <c r="AD35" s="183"/>
      <c r="AE35" s="181"/>
      <c r="AF35" s="182"/>
      <c r="AG35" s="183"/>
      <c r="AH35" s="175"/>
      <c r="AI35" s="143"/>
    </row>
    <row r="36" spans="1:35" s="26" customFormat="1" x14ac:dyDescent="0.4">
      <c r="A36" s="126"/>
      <c r="B36" s="600"/>
      <c r="C36" s="135"/>
      <c r="D36" s="162"/>
      <c r="E36" s="456"/>
      <c r="F36" s="162"/>
      <c r="G36" s="137"/>
      <c r="H36" s="177"/>
      <c r="I36" s="177"/>
      <c r="J36" s="178"/>
      <c r="K36" s="177"/>
      <c r="L36" s="177"/>
      <c r="M36" s="178"/>
      <c r="N36" s="177"/>
      <c r="O36" s="177"/>
      <c r="P36" s="178"/>
      <c r="Q36" s="177"/>
      <c r="R36" s="177"/>
      <c r="S36" s="174"/>
      <c r="T36" s="138"/>
      <c r="V36" s="137"/>
      <c r="W36" s="177"/>
      <c r="X36" s="177"/>
      <c r="Y36" s="178"/>
      <c r="Z36" s="177"/>
      <c r="AA36" s="177"/>
      <c r="AB36" s="178"/>
      <c r="AC36" s="177"/>
      <c r="AD36" s="177"/>
      <c r="AE36" s="178"/>
      <c r="AF36" s="177"/>
      <c r="AG36" s="177"/>
      <c r="AH36" s="174"/>
      <c r="AI36" s="138"/>
    </row>
    <row r="37" spans="1:35" s="26" customFormat="1" ht="12.6" thickBot="1" x14ac:dyDescent="0.45">
      <c r="A37" s="126"/>
      <c r="B37" s="600"/>
      <c r="C37" s="150"/>
      <c r="D37" s="166"/>
      <c r="E37" s="460"/>
      <c r="F37" s="169"/>
      <c r="G37" s="140"/>
      <c r="H37" s="182"/>
      <c r="I37" s="183"/>
      <c r="J37" s="181"/>
      <c r="K37" s="182"/>
      <c r="L37" s="183"/>
      <c r="M37" s="181"/>
      <c r="N37" s="182"/>
      <c r="O37" s="183"/>
      <c r="P37" s="181"/>
      <c r="Q37" s="182"/>
      <c r="R37" s="183"/>
      <c r="S37" s="175"/>
      <c r="T37" s="151"/>
      <c r="V37" s="140"/>
      <c r="W37" s="182"/>
      <c r="X37" s="183"/>
      <c r="Y37" s="181"/>
      <c r="Z37" s="182"/>
      <c r="AA37" s="183"/>
      <c r="AB37" s="181"/>
      <c r="AC37" s="182"/>
      <c r="AD37" s="183"/>
      <c r="AE37" s="181"/>
      <c r="AF37" s="182"/>
      <c r="AG37" s="183"/>
      <c r="AH37" s="175"/>
      <c r="AI37" s="151"/>
    </row>
    <row r="38" spans="1:35" s="25" customFormat="1" ht="12.6" thickBot="1" x14ac:dyDescent="0.45">
      <c r="A38" s="152"/>
      <c r="B38" s="601"/>
      <c r="C38" s="153" t="s">
        <v>22</v>
      </c>
      <c r="D38" s="170"/>
      <c r="E38" s="461"/>
      <c r="F38" s="170"/>
      <c r="G38" s="173"/>
      <c r="H38" s="185"/>
      <c r="I38" s="186">
        <f>SUM(I13:I37)</f>
        <v>0</v>
      </c>
      <c r="J38" s="187"/>
      <c r="K38" s="188"/>
      <c r="L38" s="186">
        <f>SUM(L13:L37)</f>
        <v>0</v>
      </c>
      <c r="M38" s="187"/>
      <c r="N38" s="189"/>
      <c r="O38" s="186">
        <f>SUM(O13:O37)</f>
        <v>0</v>
      </c>
      <c r="P38" s="187"/>
      <c r="Q38" s="190"/>
      <c r="R38" s="186">
        <f>SUM(R13:R37)</f>
        <v>0</v>
      </c>
      <c r="S38" s="176"/>
      <c r="T38" s="154">
        <f>SUM(T13:T37)</f>
        <v>0</v>
      </c>
      <c r="V38" s="173"/>
      <c r="W38" s="185"/>
      <c r="X38" s="186">
        <f>SUM(X13:X37)</f>
        <v>0</v>
      </c>
      <c r="Y38" s="187"/>
      <c r="Z38" s="188"/>
      <c r="AA38" s="186">
        <f>SUM(AA13:AA37)</f>
        <v>0</v>
      </c>
      <c r="AB38" s="187"/>
      <c r="AC38" s="189"/>
      <c r="AD38" s="186">
        <f>SUM(AD13:AD37)</f>
        <v>0</v>
      </c>
      <c r="AE38" s="187"/>
      <c r="AF38" s="190"/>
      <c r="AG38" s="186">
        <f>SUM(AG13:AG37)</f>
        <v>0</v>
      </c>
      <c r="AH38" s="176"/>
      <c r="AI38" s="154">
        <f>SUM(AI13:AI37)</f>
        <v>0</v>
      </c>
    </row>
    <row r="39" spans="1:35" s="26" customFormat="1" x14ac:dyDescent="0.4">
      <c r="A39" s="126"/>
      <c r="B39" s="97" t="s">
        <v>13</v>
      </c>
      <c r="C39" s="126"/>
      <c r="D39" s="158"/>
      <c r="E39" s="453"/>
      <c r="F39" s="159"/>
      <c r="G39" s="127"/>
      <c r="H39" s="158"/>
      <c r="I39" s="158"/>
      <c r="J39" s="127"/>
      <c r="K39" s="158"/>
      <c r="L39" s="158"/>
      <c r="M39" s="127"/>
      <c r="N39" s="158"/>
      <c r="O39" s="158"/>
      <c r="P39" s="127"/>
      <c r="Q39" s="158"/>
      <c r="R39" s="158"/>
      <c r="S39" s="127"/>
      <c r="T39" s="128"/>
      <c r="V39" s="127"/>
      <c r="W39" s="158"/>
      <c r="X39" s="158"/>
      <c r="Y39" s="127"/>
      <c r="Z39" s="158"/>
      <c r="AA39" s="158"/>
      <c r="AB39" s="127"/>
      <c r="AC39" s="158"/>
      <c r="AD39" s="158"/>
      <c r="AE39" s="127"/>
      <c r="AF39" s="158"/>
      <c r="AG39" s="158"/>
      <c r="AH39" s="127"/>
      <c r="AI39" s="128"/>
    </row>
    <row r="40" spans="1:35" s="26" customFormat="1" x14ac:dyDescent="0.4">
      <c r="A40" s="126"/>
      <c r="B40" s="97" t="s">
        <v>7</v>
      </c>
      <c r="C40" s="126"/>
      <c r="D40" s="158"/>
      <c r="E40" s="453"/>
      <c r="F40" s="159"/>
      <c r="G40" s="127"/>
      <c r="H40" s="158"/>
      <c r="I40" s="158"/>
      <c r="J40" s="127"/>
      <c r="K40" s="158"/>
      <c r="L40" s="158"/>
      <c r="M40" s="127"/>
      <c r="N40" s="158"/>
      <c r="O40" s="158"/>
      <c r="P40" s="127"/>
      <c r="Q40" s="158"/>
      <c r="R40" s="158"/>
      <c r="S40" s="127"/>
      <c r="T40" s="128"/>
      <c r="V40" s="127"/>
      <c r="W40" s="158"/>
      <c r="X40" s="158"/>
      <c r="Y40" s="127"/>
      <c r="Z40" s="158"/>
      <c r="AA40" s="158"/>
      <c r="AB40" s="127"/>
      <c r="AC40" s="158"/>
      <c r="AD40" s="158"/>
      <c r="AE40" s="127"/>
      <c r="AF40" s="158"/>
      <c r="AG40" s="158"/>
      <c r="AH40" s="127"/>
      <c r="AI40" s="128"/>
    </row>
    <row r="41" spans="1:35" s="26" customFormat="1" ht="12.6" thickBot="1" x14ac:dyDescent="0.45">
      <c r="A41" s="126"/>
      <c r="B41" s="126"/>
      <c r="C41" s="126"/>
      <c r="D41" s="158"/>
      <c r="E41" s="453"/>
      <c r="F41" s="159"/>
      <c r="G41" s="127"/>
      <c r="H41" s="158"/>
      <c r="I41" s="158"/>
      <c r="J41" s="127"/>
      <c r="K41" s="158"/>
      <c r="L41" s="158"/>
      <c r="M41" s="127"/>
      <c r="N41" s="158"/>
      <c r="O41" s="158"/>
      <c r="P41" s="127"/>
      <c r="Q41" s="158"/>
      <c r="R41" s="158"/>
      <c r="S41" s="127"/>
      <c r="T41" s="155"/>
      <c r="V41" s="127"/>
      <c r="W41" s="158"/>
      <c r="X41" s="158"/>
      <c r="Y41" s="127"/>
      <c r="Z41" s="158"/>
      <c r="AA41" s="158"/>
      <c r="AB41" s="127"/>
      <c r="AC41" s="158"/>
      <c r="AD41" s="158"/>
      <c r="AE41" s="127"/>
      <c r="AF41" s="158"/>
      <c r="AG41" s="158"/>
      <c r="AH41" s="127"/>
      <c r="AI41" s="155"/>
    </row>
    <row r="42" spans="1:35" ht="12.6" thickBot="1" x14ac:dyDescent="0.45">
      <c r="H42" s="595" t="s">
        <v>95</v>
      </c>
      <c r="I42" s="595"/>
      <c r="J42" s="595"/>
      <c r="K42" s="595"/>
      <c r="L42" s="595"/>
      <c r="M42" s="595"/>
      <c r="N42" s="595"/>
      <c r="O42" s="595"/>
      <c r="P42" s="595"/>
      <c r="Q42" s="595"/>
      <c r="R42" s="595"/>
      <c r="S42" s="595"/>
      <c r="T42" s="595"/>
      <c r="U42" s="26"/>
      <c r="V42" s="127"/>
      <c r="W42" s="586" t="s">
        <v>94</v>
      </c>
      <c r="X42" s="586"/>
      <c r="Y42" s="586"/>
      <c r="Z42" s="586"/>
      <c r="AA42" s="586"/>
      <c r="AB42" s="586"/>
      <c r="AC42" s="586"/>
      <c r="AD42" s="586"/>
      <c r="AE42" s="586"/>
      <c r="AF42" s="586"/>
      <c r="AG42" s="586"/>
      <c r="AH42" s="586"/>
      <c r="AI42" s="586"/>
    </row>
    <row r="43" spans="1:35" s="26" customFormat="1" ht="12.6" thickBot="1" x14ac:dyDescent="0.45">
      <c r="A43" s="126"/>
      <c r="B43" s="126"/>
      <c r="C43" s="129"/>
      <c r="D43" s="160"/>
      <c r="E43" s="455"/>
      <c r="F43" s="159"/>
      <c r="G43" s="130"/>
      <c r="H43" s="591" t="s">
        <v>24</v>
      </c>
      <c r="I43" s="592"/>
      <c r="J43" s="130"/>
      <c r="K43" s="593" t="s">
        <v>47</v>
      </c>
      <c r="L43" s="594"/>
      <c r="M43" s="130"/>
      <c r="N43" s="587" t="s">
        <v>46</v>
      </c>
      <c r="O43" s="588"/>
      <c r="P43" s="130"/>
      <c r="Q43" s="589" t="s">
        <v>23</v>
      </c>
      <c r="R43" s="590"/>
      <c r="S43" s="130"/>
      <c r="T43" s="131" t="s">
        <v>31</v>
      </c>
      <c r="V43" s="130"/>
      <c r="W43" s="591" t="s">
        <v>24</v>
      </c>
      <c r="X43" s="592"/>
      <c r="Y43" s="130"/>
      <c r="Z43" s="593" t="s">
        <v>47</v>
      </c>
      <c r="AA43" s="594"/>
      <c r="AB43" s="130"/>
      <c r="AC43" s="587" t="s">
        <v>46</v>
      </c>
      <c r="AD43" s="588"/>
      <c r="AE43" s="130"/>
      <c r="AF43" s="589" t="s">
        <v>23</v>
      </c>
      <c r="AG43" s="590"/>
      <c r="AH43" s="130"/>
      <c r="AI43" s="131" t="s">
        <v>31</v>
      </c>
    </row>
    <row r="44" spans="1:35" s="27" customFormat="1" ht="31.8" thickBot="1" x14ac:dyDescent="0.45">
      <c r="A44" s="127"/>
      <c r="B44" s="127"/>
      <c r="C44" s="156" t="s">
        <v>76</v>
      </c>
      <c r="D44" s="161" t="s">
        <v>123</v>
      </c>
      <c r="E44" s="161" t="s">
        <v>123</v>
      </c>
      <c r="F44" s="161" t="s">
        <v>124</v>
      </c>
      <c r="G44" s="172"/>
      <c r="H44" s="171" t="s">
        <v>125</v>
      </c>
      <c r="I44" s="310" t="s">
        <v>53</v>
      </c>
      <c r="J44" s="133"/>
      <c r="K44" s="171" t="s">
        <v>125</v>
      </c>
      <c r="L44" s="310" t="s">
        <v>53</v>
      </c>
      <c r="M44" s="133"/>
      <c r="N44" s="171" t="s">
        <v>125</v>
      </c>
      <c r="O44" s="310" t="s">
        <v>53</v>
      </c>
      <c r="P44" s="133"/>
      <c r="Q44" s="171" t="s">
        <v>125</v>
      </c>
      <c r="R44" s="310" t="s">
        <v>53</v>
      </c>
      <c r="S44" s="133"/>
      <c r="T44" s="134" t="s">
        <v>6</v>
      </c>
      <c r="V44" s="172"/>
      <c r="W44" s="171" t="s">
        <v>125</v>
      </c>
      <c r="X44" s="310" t="s">
        <v>53</v>
      </c>
      <c r="Y44" s="133"/>
      <c r="Z44" s="171" t="s">
        <v>125</v>
      </c>
      <c r="AA44" s="310" t="s">
        <v>53</v>
      </c>
      <c r="AB44" s="133"/>
      <c r="AC44" s="171" t="s">
        <v>125</v>
      </c>
      <c r="AD44" s="310" t="s">
        <v>53</v>
      </c>
      <c r="AE44" s="133"/>
      <c r="AF44" s="171" t="s">
        <v>125</v>
      </c>
      <c r="AG44" s="310" t="s">
        <v>53</v>
      </c>
      <c r="AH44" s="133"/>
      <c r="AI44" s="134" t="s">
        <v>6</v>
      </c>
    </row>
    <row r="45" spans="1:35" s="26" customFormat="1" x14ac:dyDescent="0.4">
      <c r="A45" s="126"/>
      <c r="B45" s="596" t="s">
        <v>77</v>
      </c>
      <c r="C45" s="135" t="s">
        <v>25</v>
      </c>
      <c r="D45" s="162"/>
      <c r="E45" s="456"/>
      <c r="F45" s="162"/>
      <c r="G45" s="137"/>
      <c r="H45" s="177"/>
      <c r="I45" s="177"/>
      <c r="J45" s="178"/>
      <c r="K45" s="177"/>
      <c r="L45" s="177"/>
      <c r="M45" s="178"/>
      <c r="N45" s="177"/>
      <c r="O45" s="177"/>
      <c r="P45" s="178"/>
      <c r="Q45" s="177"/>
      <c r="R45" s="177"/>
      <c r="S45" s="174"/>
      <c r="T45" s="138"/>
      <c r="V45" s="137"/>
      <c r="W45" s="177"/>
      <c r="X45" s="177"/>
      <c r="Y45" s="178"/>
      <c r="Z45" s="177"/>
      <c r="AA45" s="177"/>
      <c r="AB45" s="178"/>
      <c r="AC45" s="177"/>
      <c r="AD45" s="177"/>
      <c r="AE45" s="178"/>
      <c r="AF45" s="177"/>
      <c r="AG45" s="177"/>
      <c r="AH45" s="174"/>
      <c r="AI45" s="138"/>
    </row>
    <row r="46" spans="1:35" s="26" customFormat="1" ht="36.9" x14ac:dyDescent="0.4">
      <c r="A46" s="126"/>
      <c r="B46" s="597"/>
      <c r="C46" s="609" t="s">
        <v>30</v>
      </c>
      <c r="D46" s="163"/>
      <c r="E46" s="457"/>
      <c r="F46" s="164"/>
      <c r="G46" s="140"/>
      <c r="H46" s="179"/>
      <c r="I46" s="180">
        <v>0</v>
      </c>
      <c r="J46" s="181"/>
      <c r="K46" s="179"/>
      <c r="L46" s="180">
        <v>0</v>
      </c>
      <c r="M46" s="181"/>
      <c r="N46" s="179"/>
      <c r="O46" s="180">
        <v>0</v>
      </c>
      <c r="P46" s="181"/>
      <c r="Q46" s="179"/>
      <c r="R46" s="180">
        <v>0</v>
      </c>
      <c r="S46" s="175"/>
      <c r="T46" s="141">
        <f>SUM(I46,L46,O46,R46)</f>
        <v>0</v>
      </c>
      <c r="V46" s="140"/>
      <c r="W46" s="179"/>
      <c r="X46" s="180">
        <v>0</v>
      </c>
      <c r="Y46" s="181"/>
      <c r="Z46" s="179"/>
      <c r="AA46" s="180">
        <v>0</v>
      </c>
      <c r="AB46" s="181"/>
      <c r="AC46" s="179"/>
      <c r="AD46" s="180">
        <v>0</v>
      </c>
      <c r="AE46" s="181"/>
      <c r="AF46" s="179"/>
      <c r="AG46" s="180">
        <v>0</v>
      </c>
      <c r="AH46" s="175"/>
      <c r="AI46" s="141">
        <f>SUM(X46,AA46,AD46,AG46)</f>
        <v>0</v>
      </c>
    </row>
    <row r="47" spans="1:35" s="26" customFormat="1" ht="12.6" thickBot="1" x14ac:dyDescent="0.45">
      <c r="A47" s="126"/>
      <c r="B47" s="597"/>
      <c r="C47" s="610"/>
      <c r="D47" s="165"/>
      <c r="E47" s="458"/>
      <c r="F47" s="165"/>
      <c r="G47" s="140"/>
      <c r="H47" s="182"/>
      <c r="I47" s="183"/>
      <c r="J47" s="181"/>
      <c r="K47" s="182"/>
      <c r="L47" s="183"/>
      <c r="M47" s="181"/>
      <c r="N47" s="182"/>
      <c r="O47" s="183"/>
      <c r="P47" s="181"/>
      <c r="Q47" s="182"/>
      <c r="R47" s="183"/>
      <c r="S47" s="175"/>
      <c r="T47" s="143"/>
      <c r="V47" s="140"/>
      <c r="W47" s="182"/>
      <c r="X47" s="183"/>
      <c r="Y47" s="181"/>
      <c r="Z47" s="182"/>
      <c r="AA47" s="183"/>
      <c r="AB47" s="181"/>
      <c r="AC47" s="182"/>
      <c r="AD47" s="183"/>
      <c r="AE47" s="181"/>
      <c r="AF47" s="182"/>
      <c r="AG47" s="183"/>
      <c r="AH47" s="175"/>
      <c r="AI47" s="143"/>
    </row>
    <row r="48" spans="1:35" s="26" customFormat="1" x14ac:dyDescent="0.4">
      <c r="A48" s="126"/>
      <c r="B48" s="597"/>
      <c r="C48" s="135"/>
      <c r="D48" s="162"/>
      <c r="E48" s="456"/>
      <c r="F48" s="162"/>
      <c r="G48" s="137"/>
      <c r="H48" s="177"/>
      <c r="I48" s="177"/>
      <c r="J48" s="178"/>
      <c r="K48" s="177"/>
      <c r="L48" s="177"/>
      <c r="M48" s="178"/>
      <c r="N48" s="177"/>
      <c r="O48" s="177"/>
      <c r="P48" s="178"/>
      <c r="Q48" s="177"/>
      <c r="R48" s="177"/>
      <c r="S48" s="174"/>
      <c r="T48" s="138"/>
      <c r="V48" s="137"/>
      <c r="W48" s="177"/>
      <c r="X48" s="177"/>
      <c r="Y48" s="178"/>
      <c r="Z48" s="177"/>
      <c r="AA48" s="177"/>
      <c r="AB48" s="178"/>
      <c r="AC48" s="177"/>
      <c r="AD48" s="177"/>
      <c r="AE48" s="178"/>
      <c r="AF48" s="177"/>
      <c r="AG48" s="177"/>
      <c r="AH48" s="174"/>
      <c r="AI48" s="138"/>
    </row>
    <row r="49" spans="1:35" s="26" customFormat="1" x14ac:dyDescent="0.4">
      <c r="A49" s="126"/>
      <c r="B49" s="597"/>
      <c r="C49" s="144" t="s">
        <v>82</v>
      </c>
      <c r="D49" s="163"/>
      <c r="E49" s="457"/>
      <c r="F49" s="164"/>
      <c r="G49" s="140"/>
      <c r="H49" s="179"/>
      <c r="I49" s="180">
        <v>0</v>
      </c>
      <c r="J49" s="181"/>
      <c r="K49" s="179"/>
      <c r="L49" s="180">
        <v>0</v>
      </c>
      <c r="M49" s="181"/>
      <c r="N49" s="179"/>
      <c r="O49" s="180">
        <v>0</v>
      </c>
      <c r="P49" s="181"/>
      <c r="Q49" s="179"/>
      <c r="R49" s="180">
        <v>0</v>
      </c>
      <c r="S49" s="175"/>
      <c r="T49" s="141">
        <f>SUM(I49,L49,O49,R49)</f>
        <v>0</v>
      </c>
      <c r="V49" s="140"/>
      <c r="W49" s="179"/>
      <c r="X49" s="180">
        <v>0</v>
      </c>
      <c r="Y49" s="181"/>
      <c r="Z49" s="179"/>
      <c r="AA49" s="180">
        <v>0</v>
      </c>
      <c r="AB49" s="181"/>
      <c r="AC49" s="179"/>
      <c r="AD49" s="180">
        <v>0</v>
      </c>
      <c r="AE49" s="181"/>
      <c r="AF49" s="179"/>
      <c r="AG49" s="180">
        <v>0</v>
      </c>
      <c r="AH49" s="175"/>
      <c r="AI49" s="141">
        <f>SUM(X49,AA49,AD49,AG49)</f>
        <v>0</v>
      </c>
    </row>
    <row r="50" spans="1:35" s="26" customFormat="1" ht="12.6" thickBot="1" x14ac:dyDescent="0.45">
      <c r="A50" s="126"/>
      <c r="B50" s="597"/>
      <c r="C50" s="145"/>
      <c r="D50" s="165"/>
      <c r="E50" s="458"/>
      <c r="F50" s="165"/>
      <c r="G50" s="140"/>
      <c r="H50" s="182"/>
      <c r="I50" s="183"/>
      <c r="J50" s="181"/>
      <c r="K50" s="182"/>
      <c r="L50" s="183"/>
      <c r="M50" s="181"/>
      <c r="N50" s="182"/>
      <c r="O50" s="183"/>
      <c r="P50" s="181"/>
      <c r="Q50" s="182"/>
      <c r="R50" s="183"/>
      <c r="S50" s="175"/>
      <c r="T50" s="143"/>
      <c r="V50" s="140"/>
      <c r="W50" s="182"/>
      <c r="X50" s="183"/>
      <c r="Y50" s="181"/>
      <c r="Z50" s="182"/>
      <c r="AA50" s="183"/>
      <c r="AB50" s="181"/>
      <c r="AC50" s="182"/>
      <c r="AD50" s="183"/>
      <c r="AE50" s="181"/>
      <c r="AF50" s="182"/>
      <c r="AG50" s="183"/>
      <c r="AH50" s="175"/>
      <c r="AI50" s="143"/>
    </row>
    <row r="51" spans="1:35" s="26" customFormat="1" x14ac:dyDescent="0.4">
      <c r="A51" s="126"/>
      <c r="B51" s="597"/>
      <c r="C51" s="135"/>
      <c r="D51" s="162"/>
      <c r="E51" s="456"/>
      <c r="F51" s="162"/>
      <c r="G51" s="137"/>
      <c r="H51" s="177"/>
      <c r="I51" s="177"/>
      <c r="J51" s="178"/>
      <c r="K51" s="177"/>
      <c r="L51" s="177"/>
      <c r="M51" s="178"/>
      <c r="N51" s="177"/>
      <c r="O51" s="177"/>
      <c r="P51" s="178"/>
      <c r="Q51" s="177"/>
      <c r="R51" s="177"/>
      <c r="S51" s="174"/>
      <c r="T51" s="138"/>
      <c r="V51" s="137"/>
      <c r="W51" s="177"/>
      <c r="X51" s="177"/>
      <c r="Y51" s="178"/>
      <c r="Z51" s="177"/>
      <c r="AA51" s="177"/>
      <c r="AB51" s="178"/>
      <c r="AC51" s="177"/>
      <c r="AD51" s="177"/>
      <c r="AE51" s="178"/>
      <c r="AF51" s="177"/>
      <c r="AG51" s="177"/>
      <c r="AH51" s="174"/>
      <c r="AI51" s="138"/>
    </row>
    <row r="52" spans="1:35" s="26" customFormat="1" ht="24.6" x14ac:dyDescent="0.4">
      <c r="A52" s="126"/>
      <c r="B52" s="597"/>
      <c r="C52" s="609" t="s">
        <v>61</v>
      </c>
      <c r="D52" s="163"/>
      <c r="E52" s="457"/>
      <c r="F52" s="164"/>
      <c r="G52" s="140"/>
      <c r="H52" s="179"/>
      <c r="I52" s="180">
        <v>0</v>
      </c>
      <c r="J52" s="181"/>
      <c r="K52" s="179"/>
      <c r="L52" s="180">
        <v>0</v>
      </c>
      <c r="M52" s="181"/>
      <c r="N52" s="179"/>
      <c r="O52" s="180">
        <v>0</v>
      </c>
      <c r="P52" s="181"/>
      <c r="Q52" s="179"/>
      <c r="R52" s="180">
        <v>0</v>
      </c>
      <c r="S52" s="175"/>
      <c r="T52" s="141">
        <f>SUM(I52,L52,O52,R52)</f>
        <v>0</v>
      </c>
      <c r="V52" s="140"/>
      <c r="W52" s="179"/>
      <c r="X52" s="180">
        <v>0</v>
      </c>
      <c r="Y52" s="181"/>
      <c r="Z52" s="179"/>
      <c r="AA52" s="180">
        <v>0</v>
      </c>
      <c r="AB52" s="181"/>
      <c r="AC52" s="179"/>
      <c r="AD52" s="180">
        <v>0</v>
      </c>
      <c r="AE52" s="181"/>
      <c r="AF52" s="179"/>
      <c r="AG52" s="180">
        <v>0</v>
      </c>
      <c r="AH52" s="175"/>
      <c r="AI52" s="141">
        <f>SUM(X52,AA52,AD52,AG52)</f>
        <v>0</v>
      </c>
    </row>
    <row r="53" spans="1:35" s="26" customFormat="1" ht="12.6" thickBot="1" x14ac:dyDescent="0.45">
      <c r="A53" s="126"/>
      <c r="B53" s="597"/>
      <c r="C53" s="610"/>
      <c r="D53" s="165"/>
      <c r="E53" s="458"/>
      <c r="F53" s="165"/>
      <c r="G53" s="140"/>
      <c r="H53" s="182"/>
      <c r="I53" s="183"/>
      <c r="J53" s="181"/>
      <c r="K53" s="182"/>
      <c r="L53" s="183"/>
      <c r="M53" s="181"/>
      <c r="N53" s="182"/>
      <c r="O53" s="183"/>
      <c r="P53" s="181"/>
      <c r="Q53" s="182"/>
      <c r="R53" s="183"/>
      <c r="S53" s="175"/>
      <c r="T53" s="143"/>
      <c r="V53" s="140"/>
      <c r="W53" s="182"/>
      <c r="X53" s="183"/>
      <c r="Y53" s="181"/>
      <c r="Z53" s="182"/>
      <c r="AA53" s="183"/>
      <c r="AB53" s="181"/>
      <c r="AC53" s="182"/>
      <c r="AD53" s="183"/>
      <c r="AE53" s="181"/>
      <c r="AF53" s="182"/>
      <c r="AG53" s="183"/>
      <c r="AH53" s="175"/>
      <c r="AI53" s="143"/>
    </row>
    <row r="54" spans="1:35" s="26" customFormat="1" x14ac:dyDescent="0.4">
      <c r="A54" s="126"/>
      <c r="B54" s="597"/>
      <c r="C54" s="135"/>
      <c r="D54" s="162"/>
      <c r="E54" s="456"/>
      <c r="F54" s="162"/>
      <c r="G54" s="137"/>
      <c r="H54" s="177"/>
      <c r="I54" s="177"/>
      <c r="J54" s="178"/>
      <c r="K54" s="177"/>
      <c r="L54" s="177"/>
      <c r="M54" s="178"/>
      <c r="N54" s="177"/>
      <c r="O54" s="177"/>
      <c r="P54" s="178"/>
      <c r="Q54" s="177"/>
      <c r="R54" s="177"/>
      <c r="S54" s="174"/>
      <c r="T54" s="138"/>
      <c r="V54" s="137"/>
      <c r="W54" s="177"/>
      <c r="X54" s="177"/>
      <c r="Y54" s="178"/>
      <c r="Z54" s="177"/>
      <c r="AA54" s="177"/>
      <c r="AB54" s="178"/>
      <c r="AC54" s="177"/>
      <c r="AD54" s="177"/>
      <c r="AE54" s="178"/>
      <c r="AF54" s="177"/>
      <c r="AG54" s="177"/>
      <c r="AH54" s="174"/>
      <c r="AI54" s="138"/>
    </row>
    <row r="55" spans="1:35" s="26" customFormat="1" x14ac:dyDescent="0.4">
      <c r="A55" s="126"/>
      <c r="B55" s="597"/>
      <c r="C55" s="139" t="s">
        <v>62</v>
      </c>
      <c r="D55" s="163"/>
      <c r="E55" s="457"/>
      <c r="F55" s="164"/>
      <c r="G55" s="140"/>
      <c r="H55" s="179"/>
      <c r="I55" s="180">
        <v>0</v>
      </c>
      <c r="J55" s="181"/>
      <c r="K55" s="179"/>
      <c r="L55" s="180">
        <v>0</v>
      </c>
      <c r="M55" s="181"/>
      <c r="N55" s="179"/>
      <c r="O55" s="180">
        <v>0</v>
      </c>
      <c r="P55" s="181"/>
      <c r="Q55" s="179"/>
      <c r="R55" s="180">
        <v>0</v>
      </c>
      <c r="S55" s="175"/>
      <c r="T55" s="141">
        <f>SUM(I55,L55,O55,R55)</f>
        <v>0</v>
      </c>
      <c r="V55" s="140"/>
      <c r="W55" s="179"/>
      <c r="X55" s="180">
        <v>0</v>
      </c>
      <c r="Y55" s="181"/>
      <c r="Z55" s="179"/>
      <c r="AA55" s="180">
        <v>0</v>
      </c>
      <c r="AB55" s="181"/>
      <c r="AC55" s="179"/>
      <c r="AD55" s="180">
        <v>0</v>
      </c>
      <c r="AE55" s="181"/>
      <c r="AF55" s="179"/>
      <c r="AG55" s="180">
        <v>0</v>
      </c>
      <c r="AH55" s="175"/>
      <c r="AI55" s="141">
        <f>SUM(X55,AA55,AD55,AG55)</f>
        <v>0</v>
      </c>
    </row>
    <row r="56" spans="1:35" s="26" customFormat="1" ht="12.6" thickBot="1" x14ac:dyDescent="0.45">
      <c r="A56" s="126"/>
      <c r="B56" s="597"/>
      <c r="C56" s="142"/>
      <c r="D56" s="165"/>
      <c r="E56" s="458"/>
      <c r="F56" s="166"/>
      <c r="G56" s="140"/>
      <c r="H56" s="182"/>
      <c r="I56" s="183"/>
      <c r="J56" s="181"/>
      <c r="K56" s="182"/>
      <c r="L56" s="183"/>
      <c r="M56" s="181"/>
      <c r="N56" s="182"/>
      <c r="O56" s="183"/>
      <c r="P56" s="181"/>
      <c r="Q56" s="182"/>
      <c r="R56" s="183"/>
      <c r="S56" s="175"/>
      <c r="T56" s="146"/>
      <c r="V56" s="140"/>
      <c r="W56" s="182"/>
      <c r="X56" s="183"/>
      <c r="Y56" s="181"/>
      <c r="Z56" s="182"/>
      <c r="AA56" s="183"/>
      <c r="AB56" s="181"/>
      <c r="AC56" s="182"/>
      <c r="AD56" s="183"/>
      <c r="AE56" s="181"/>
      <c r="AF56" s="182"/>
      <c r="AG56" s="183"/>
      <c r="AH56" s="175"/>
      <c r="AI56" s="146"/>
    </row>
    <row r="57" spans="1:35" s="26" customFormat="1" ht="12.6" thickBot="1" x14ac:dyDescent="0.45">
      <c r="A57" s="126"/>
      <c r="B57" s="597"/>
      <c r="C57" s="136"/>
      <c r="D57" s="167"/>
      <c r="E57" s="459"/>
      <c r="F57" s="168"/>
      <c r="G57" s="137"/>
      <c r="H57" s="184"/>
      <c r="I57" s="184"/>
      <c r="J57" s="178"/>
      <c r="K57" s="184"/>
      <c r="L57" s="184"/>
      <c r="M57" s="178"/>
      <c r="N57" s="184"/>
      <c r="O57" s="184"/>
      <c r="P57" s="178"/>
      <c r="Q57" s="184"/>
      <c r="R57" s="184"/>
      <c r="S57" s="174"/>
      <c r="T57" s="147"/>
      <c r="V57" s="137"/>
      <c r="W57" s="184"/>
      <c r="X57" s="184"/>
      <c r="Y57" s="178"/>
      <c r="Z57" s="184"/>
      <c r="AA57" s="184"/>
      <c r="AB57" s="178"/>
      <c r="AC57" s="184"/>
      <c r="AD57" s="184"/>
      <c r="AE57" s="178"/>
      <c r="AF57" s="184"/>
      <c r="AG57" s="184"/>
      <c r="AH57" s="174"/>
      <c r="AI57" s="147"/>
    </row>
    <row r="58" spans="1:35" s="26" customFormat="1" ht="24.6" x14ac:dyDescent="0.4">
      <c r="A58" s="126"/>
      <c r="B58" s="597"/>
      <c r="C58" s="609" t="s">
        <v>60</v>
      </c>
      <c r="D58" s="163"/>
      <c r="E58" s="457"/>
      <c r="F58" s="164"/>
      <c r="G58" s="140"/>
      <c r="H58" s="179"/>
      <c r="I58" s="180">
        <v>0</v>
      </c>
      <c r="J58" s="181"/>
      <c r="K58" s="179"/>
      <c r="L58" s="180">
        <v>0</v>
      </c>
      <c r="M58" s="181"/>
      <c r="N58" s="179"/>
      <c r="O58" s="180">
        <v>0</v>
      </c>
      <c r="P58" s="181"/>
      <c r="Q58" s="179"/>
      <c r="R58" s="180">
        <v>0</v>
      </c>
      <c r="S58" s="175"/>
      <c r="T58" s="148"/>
      <c r="V58" s="140"/>
      <c r="W58" s="179"/>
      <c r="X58" s="180">
        <v>0</v>
      </c>
      <c r="Y58" s="181"/>
      <c r="Z58" s="179"/>
      <c r="AA58" s="180">
        <v>0</v>
      </c>
      <c r="AB58" s="181"/>
      <c r="AC58" s="179"/>
      <c r="AD58" s="180">
        <v>0</v>
      </c>
      <c r="AE58" s="181"/>
      <c r="AF58" s="179"/>
      <c r="AG58" s="180">
        <v>0</v>
      </c>
      <c r="AH58" s="175"/>
      <c r="AI58" s="148"/>
    </row>
    <row r="59" spans="1:35" s="26" customFormat="1" ht="12.6" thickBot="1" x14ac:dyDescent="0.45">
      <c r="A59" s="126"/>
      <c r="B59" s="597"/>
      <c r="C59" s="610"/>
      <c r="D59" s="165"/>
      <c r="E59" s="458"/>
      <c r="F59" s="165"/>
      <c r="G59" s="140"/>
      <c r="H59" s="182"/>
      <c r="I59" s="183"/>
      <c r="J59" s="181"/>
      <c r="K59" s="182"/>
      <c r="L59" s="183"/>
      <c r="M59" s="181"/>
      <c r="N59" s="182"/>
      <c r="O59" s="183"/>
      <c r="P59" s="181"/>
      <c r="Q59" s="182"/>
      <c r="R59" s="183"/>
      <c r="S59" s="175"/>
      <c r="T59" s="149"/>
      <c r="V59" s="140"/>
      <c r="W59" s="182"/>
      <c r="X59" s="183"/>
      <c r="Y59" s="181"/>
      <c r="Z59" s="182"/>
      <c r="AA59" s="183"/>
      <c r="AB59" s="181"/>
      <c r="AC59" s="182"/>
      <c r="AD59" s="183"/>
      <c r="AE59" s="181"/>
      <c r="AF59" s="182"/>
      <c r="AG59" s="183"/>
      <c r="AH59" s="175"/>
      <c r="AI59" s="149"/>
    </row>
    <row r="60" spans="1:35" s="26" customFormat="1" x14ac:dyDescent="0.4">
      <c r="A60" s="126"/>
      <c r="B60" s="597"/>
      <c r="C60" s="135"/>
      <c r="D60" s="162"/>
      <c r="E60" s="456"/>
      <c r="F60" s="162"/>
      <c r="G60" s="137"/>
      <c r="H60" s="177"/>
      <c r="I60" s="177"/>
      <c r="J60" s="178"/>
      <c r="K60" s="177"/>
      <c r="L60" s="177"/>
      <c r="M60" s="178"/>
      <c r="N60" s="177"/>
      <c r="O60" s="177"/>
      <c r="P60" s="178"/>
      <c r="Q60" s="177"/>
      <c r="R60" s="177"/>
      <c r="S60" s="174"/>
      <c r="T60" s="138"/>
      <c r="V60" s="137"/>
      <c r="W60" s="177"/>
      <c r="X60" s="177"/>
      <c r="Y60" s="178"/>
      <c r="Z60" s="177"/>
      <c r="AA60" s="177"/>
      <c r="AB60" s="178"/>
      <c r="AC60" s="177"/>
      <c r="AD60" s="177"/>
      <c r="AE60" s="178"/>
      <c r="AF60" s="177"/>
      <c r="AG60" s="177"/>
      <c r="AH60" s="174"/>
      <c r="AI60" s="138"/>
    </row>
    <row r="61" spans="1:35" s="26" customFormat="1" x14ac:dyDescent="0.4">
      <c r="A61" s="126"/>
      <c r="B61" s="597"/>
      <c r="C61" s="139" t="s">
        <v>73</v>
      </c>
      <c r="D61" s="163"/>
      <c r="E61" s="457"/>
      <c r="F61" s="164"/>
      <c r="G61" s="140"/>
      <c r="H61" s="179"/>
      <c r="I61" s="180">
        <v>0</v>
      </c>
      <c r="J61" s="181"/>
      <c r="K61" s="179"/>
      <c r="L61" s="180">
        <v>0</v>
      </c>
      <c r="M61" s="181"/>
      <c r="N61" s="179"/>
      <c r="O61" s="180">
        <v>0</v>
      </c>
      <c r="P61" s="181"/>
      <c r="Q61" s="179"/>
      <c r="R61" s="180">
        <v>0</v>
      </c>
      <c r="S61" s="175"/>
      <c r="T61" s="141">
        <f t="shared" ref="T61" si="4">SUM(I61,L61,O61,R61)</f>
        <v>0</v>
      </c>
      <c r="V61" s="140"/>
      <c r="W61" s="179"/>
      <c r="X61" s="180">
        <v>0</v>
      </c>
      <c r="Y61" s="181"/>
      <c r="Z61" s="179"/>
      <c r="AA61" s="180">
        <v>0</v>
      </c>
      <c r="AB61" s="181"/>
      <c r="AC61" s="179"/>
      <c r="AD61" s="180">
        <v>0</v>
      </c>
      <c r="AE61" s="181"/>
      <c r="AF61" s="179"/>
      <c r="AG61" s="180">
        <v>0</v>
      </c>
      <c r="AH61" s="175"/>
      <c r="AI61" s="141">
        <f t="shared" ref="AI61" si="5">SUM(X61,AA61,AD61,AG61)</f>
        <v>0</v>
      </c>
    </row>
    <row r="62" spans="1:35" s="26" customFormat="1" ht="12.6" thickBot="1" x14ac:dyDescent="0.45">
      <c r="A62" s="126"/>
      <c r="B62" s="597"/>
      <c r="C62" s="145"/>
      <c r="D62" s="165"/>
      <c r="E62" s="458"/>
      <c r="F62" s="165"/>
      <c r="G62" s="140"/>
      <c r="H62" s="182"/>
      <c r="I62" s="183"/>
      <c r="J62" s="181"/>
      <c r="K62" s="182"/>
      <c r="L62" s="183"/>
      <c r="M62" s="181"/>
      <c r="N62" s="182"/>
      <c r="O62" s="183"/>
      <c r="P62" s="181"/>
      <c r="Q62" s="182"/>
      <c r="R62" s="183"/>
      <c r="S62" s="175"/>
      <c r="T62" s="143"/>
      <c r="V62" s="140"/>
      <c r="W62" s="182"/>
      <c r="X62" s="183"/>
      <c r="Y62" s="181"/>
      <c r="Z62" s="182"/>
      <c r="AA62" s="183"/>
      <c r="AB62" s="181"/>
      <c r="AC62" s="182"/>
      <c r="AD62" s="183"/>
      <c r="AE62" s="181"/>
      <c r="AF62" s="182"/>
      <c r="AG62" s="183"/>
      <c r="AH62" s="175"/>
      <c r="AI62" s="143"/>
    </row>
    <row r="63" spans="1:35" s="26" customFormat="1" x14ac:dyDescent="0.4">
      <c r="A63" s="126"/>
      <c r="B63" s="597"/>
      <c r="C63" s="135"/>
      <c r="D63" s="162"/>
      <c r="E63" s="456"/>
      <c r="F63" s="162"/>
      <c r="G63" s="137"/>
      <c r="H63" s="177"/>
      <c r="I63" s="177"/>
      <c r="J63" s="178"/>
      <c r="K63" s="177"/>
      <c r="L63" s="177"/>
      <c r="M63" s="178"/>
      <c r="N63" s="177"/>
      <c r="O63" s="177"/>
      <c r="P63" s="178"/>
      <c r="Q63" s="177"/>
      <c r="R63" s="177"/>
      <c r="S63" s="174"/>
      <c r="T63" s="138"/>
      <c r="V63" s="137"/>
      <c r="W63" s="177"/>
      <c r="X63" s="177"/>
      <c r="Y63" s="178"/>
      <c r="Z63" s="177"/>
      <c r="AA63" s="177"/>
      <c r="AB63" s="178"/>
      <c r="AC63" s="177"/>
      <c r="AD63" s="177"/>
      <c r="AE63" s="178"/>
      <c r="AF63" s="177"/>
      <c r="AG63" s="177"/>
      <c r="AH63" s="174"/>
      <c r="AI63" s="138"/>
    </row>
    <row r="64" spans="1:35" s="26" customFormat="1" x14ac:dyDescent="0.4">
      <c r="A64" s="126"/>
      <c r="B64" s="597"/>
      <c r="C64" s="139" t="s">
        <v>74</v>
      </c>
      <c r="D64" s="163"/>
      <c r="E64" s="457"/>
      <c r="F64" s="164"/>
      <c r="G64" s="140"/>
      <c r="H64" s="179"/>
      <c r="I64" s="180">
        <v>0</v>
      </c>
      <c r="J64" s="181"/>
      <c r="K64" s="179"/>
      <c r="L64" s="180">
        <v>0</v>
      </c>
      <c r="M64" s="181"/>
      <c r="N64" s="179"/>
      <c r="O64" s="180">
        <v>0</v>
      </c>
      <c r="P64" s="181"/>
      <c r="Q64" s="179"/>
      <c r="R64" s="180">
        <v>0</v>
      </c>
      <c r="S64" s="175"/>
      <c r="T64" s="141">
        <f t="shared" ref="T64" si="6">SUM(I64,L64,O64,R64)</f>
        <v>0</v>
      </c>
      <c r="V64" s="140"/>
      <c r="W64" s="179"/>
      <c r="X64" s="180">
        <v>0</v>
      </c>
      <c r="Y64" s="181"/>
      <c r="Z64" s="179"/>
      <c r="AA64" s="180">
        <v>0</v>
      </c>
      <c r="AB64" s="181"/>
      <c r="AC64" s="179"/>
      <c r="AD64" s="180">
        <v>0</v>
      </c>
      <c r="AE64" s="181"/>
      <c r="AF64" s="179"/>
      <c r="AG64" s="180">
        <v>0</v>
      </c>
      <c r="AH64" s="175"/>
      <c r="AI64" s="141">
        <f t="shared" ref="AI64" si="7">SUM(X64,AA64,AD64,AG64)</f>
        <v>0</v>
      </c>
    </row>
    <row r="65" spans="1:35" s="26" customFormat="1" ht="12.6" thickBot="1" x14ac:dyDescent="0.45">
      <c r="A65" s="126"/>
      <c r="B65" s="597"/>
      <c r="C65" s="142"/>
      <c r="D65" s="165"/>
      <c r="E65" s="458"/>
      <c r="F65" s="165"/>
      <c r="G65" s="140"/>
      <c r="H65" s="182"/>
      <c r="I65" s="183"/>
      <c r="J65" s="181"/>
      <c r="K65" s="182"/>
      <c r="L65" s="183"/>
      <c r="M65" s="181"/>
      <c r="N65" s="182"/>
      <c r="O65" s="183"/>
      <c r="P65" s="181"/>
      <c r="Q65" s="182"/>
      <c r="R65" s="183"/>
      <c r="S65" s="175"/>
      <c r="T65" s="143"/>
      <c r="V65" s="140"/>
      <c r="W65" s="182"/>
      <c r="X65" s="183"/>
      <c r="Y65" s="181"/>
      <c r="Z65" s="182"/>
      <c r="AA65" s="183"/>
      <c r="AB65" s="181"/>
      <c r="AC65" s="182"/>
      <c r="AD65" s="183"/>
      <c r="AE65" s="181"/>
      <c r="AF65" s="182"/>
      <c r="AG65" s="183"/>
      <c r="AH65" s="175"/>
      <c r="AI65" s="143"/>
    </row>
    <row r="66" spans="1:35" s="26" customFormat="1" x14ac:dyDescent="0.4">
      <c r="A66" s="126"/>
      <c r="B66" s="597"/>
      <c r="C66" s="135"/>
      <c r="D66" s="162"/>
      <c r="E66" s="456"/>
      <c r="F66" s="162"/>
      <c r="G66" s="137"/>
      <c r="H66" s="177"/>
      <c r="I66" s="177"/>
      <c r="J66" s="178"/>
      <c r="K66" s="177"/>
      <c r="L66" s="177"/>
      <c r="M66" s="178"/>
      <c r="N66" s="177"/>
      <c r="O66" s="177"/>
      <c r="P66" s="178"/>
      <c r="Q66" s="177"/>
      <c r="R66" s="177"/>
      <c r="S66" s="174"/>
      <c r="T66" s="138"/>
      <c r="V66" s="137"/>
      <c r="W66" s="177"/>
      <c r="X66" s="177"/>
      <c r="Y66" s="178"/>
      <c r="Z66" s="177"/>
      <c r="AA66" s="177"/>
      <c r="AB66" s="178"/>
      <c r="AC66" s="177"/>
      <c r="AD66" s="177"/>
      <c r="AE66" s="178"/>
      <c r="AF66" s="177"/>
      <c r="AG66" s="177"/>
      <c r="AH66" s="174"/>
      <c r="AI66" s="138"/>
    </row>
    <row r="67" spans="1:35" s="26" customFormat="1" x14ac:dyDescent="0.4">
      <c r="A67" s="126"/>
      <c r="B67" s="597"/>
      <c r="C67" s="609" t="s">
        <v>75</v>
      </c>
      <c r="D67" s="163"/>
      <c r="E67" s="457"/>
      <c r="F67" s="164"/>
      <c r="G67" s="140"/>
      <c r="H67" s="179"/>
      <c r="I67" s="180">
        <v>0</v>
      </c>
      <c r="J67" s="181"/>
      <c r="K67" s="179"/>
      <c r="L67" s="180">
        <v>0</v>
      </c>
      <c r="M67" s="181"/>
      <c r="N67" s="179"/>
      <c r="O67" s="180">
        <v>0</v>
      </c>
      <c r="P67" s="181"/>
      <c r="Q67" s="179"/>
      <c r="R67" s="180">
        <v>0</v>
      </c>
      <c r="S67" s="175"/>
      <c r="T67" s="141">
        <f t="shared" ref="T67" si="8">SUM(I67,L67,O67,R67)</f>
        <v>0</v>
      </c>
      <c r="V67" s="140"/>
      <c r="W67" s="179"/>
      <c r="X67" s="180">
        <v>0</v>
      </c>
      <c r="Y67" s="181"/>
      <c r="Z67" s="179"/>
      <c r="AA67" s="180">
        <v>0</v>
      </c>
      <c r="AB67" s="181"/>
      <c r="AC67" s="179"/>
      <c r="AD67" s="180">
        <v>0</v>
      </c>
      <c r="AE67" s="181"/>
      <c r="AF67" s="179"/>
      <c r="AG67" s="180">
        <v>0</v>
      </c>
      <c r="AH67" s="175"/>
      <c r="AI67" s="141">
        <f t="shared" ref="AI67" si="9">SUM(X67,AA67,AD67,AG67)</f>
        <v>0</v>
      </c>
    </row>
    <row r="68" spans="1:35" s="26" customFormat="1" ht="12.6" thickBot="1" x14ac:dyDescent="0.45">
      <c r="A68" s="126"/>
      <c r="B68" s="597"/>
      <c r="C68" s="610"/>
      <c r="D68" s="165"/>
      <c r="E68" s="458"/>
      <c r="F68" s="165"/>
      <c r="G68" s="140"/>
      <c r="H68" s="182"/>
      <c r="I68" s="183"/>
      <c r="J68" s="181"/>
      <c r="K68" s="182"/>
      <c r="L68" s="183"/>
      <c r="M68" s="181"/>
      <c r="N68" s="182"/>
      <c r="O68" s="183"/>
      <c r="P68" s="181"/>
      <c r="Q68" s="182"/>
      <c r="R68" s="183"/>
      <c r="S68" s="175"/>
      <c r="T68" s="143"/>
      <c r="V68" s="140"/>
      <c r="W68" s="182"/>
      <c r="X68" s="183"/>
      <c r="Y68" s="181"/>
      <c r="Z68" s="182"/>
      <c r="AA68" s="183"/>
      <c r="AB68" s="181"/>
      <c r="AC68" s="182"/>
      <c r="AD68" s="183"/>
      <c r="AE68" s="181"/>
      <c r="AF68" s="182"/>
      <c r="AG68" s="183"/>
      <c r="AH68" s="175"/>
      <c r="AI68" s="143"/>
    </row>
    <row r="69" spans="1:35" s="26" customFormat="1" x14ac:dyDescent="0.4">
      <c r="A69" s="126"/>
      <c r="B69" s="597"/>
      <c r="C69" s="135"/>
      <c r="D69" s="162"/>
      <c r="E69" s="456"/>
      <c r="F69" s="162"/>
      <c r="G69" s="137"/>
      <c r="H69" s="177"/>
      <c r="I69" s="177"/>
      <c r="J69" s="178"/>
      <c r="K69" s="177"/>
      <c r="L69" s="177"/>
      <c r="M69" s="178"/>
      <c r="N69" s="177"/>
      <c r="O69" s="177"/>
      <c r="P69" s="178"/>
      <c r="Q69" s="177"/>
      <c r="R69" s="177"/>
      <c r="S69" s="174"/>
      <c r="T69" s="138"/>
      <c r="V69" s="137"/>
      <c r="W69" s="177"/>
      <c r="X69" s="177"/>
      <c r="Y69" s="178"/>
      <c r="Z69" s="177"/>
      <c r="AA69" s="177"/>
      <c r="AB69" s="178"/>
      <c r="AC69" s="177"/>
      <c r="AD69" s="177"/>
      <c r="AE69" s="178"/>
      <c r="AF69" s="177"/>
      <c r="AG69" s="177"/>
      <c r="AH69" s="174"/>
      <c r="AI69" s="138"/>
    </row>
    <row r="70" spans="1:35" s="26" customFormat="1" ht="12.6" thickBot="1" x14ac:dyDescent="0.45">
      <c r="A70" s="126"/>
      <c r="B70" s="597"/>
      <c r="C70" s="150"/>
      <c r="D70" s="166"/>
      <c r="E70" s="460"/>
      <c r="F70" s="169"/>
      <c r="G70" s="140"/>
      <c r="H70" s="182"/>
      <c r="I70" s="183"/>
      <c r="J70" s="181"/>
      <c r="K70" s="182"/>
      <c r="L70" s="183"/>
      <c r="M70" s="181"/>
      <c r="N70" s="182"/>
      <c r="O70" s="183"/>
      <c r="P70" s="181"/>
      <c r="Q70" s="182"/>
      <c r="R70" s="183"/>
      <c r="S70" s="175"/>
      <c r="T70" s="151"/>
      <c r="V70" s="140"/>
      <c r="W70" s="182"/>
      <c r="X70" s="183"/>
      <c r="Y70" s="181"/>
      <c r="Z70" s="182"/>
      <c r="AA70" s="183"/>
      <c r="AB70" s="181"/>
      <c r="AC70" s="182"/>
      <c r="AD70" s="183"/>
      <c r="AE70" s="181"/>
      <c r="AF70" s="182"/>
      <c r="AG70" s="183"/>
      <c r="AH70" s="175"/>
      <c r="AI70" s="151"/>
    </row>
    <row r="71" spans="1:35" s="25" customFormat="1" ht="12.6" thickBot="1" x14ac:dyDescent="0.45">
      <c r="A71" s="152"/>
      <c r="B71" s="598"/>
      <c r="C71" s="153" t="s">
        <v>22</v>
      </c>
      <c r="D71" s="170"/>
      <c r="E71" s="461"/>
      <c r="F71" s="170"/>
      <c r="G71" s="173"/>
      <c r="H71" s="185"/>
      <c r="I71" s="186">
        <f>SUM(I46:I70)</f>
        <v>0</v>
      </c>
      <c r="J71" s="187"/>
      <c r="K71" s="188"/>
      <c r="L71" s="186">
        <f>SUM(L46:L70)</f>
        <v>0</v>
      </c>
      <c r="M71" s="187"/>
      <c r="N71" s="189"/>
      <c r="O71" s="186">
        <f>SUM(O46:O70)</f>
        <v>0</v>
      </c>
      <c r="P71" s="187"/>
      <c r="Q71" s="190"/>
      <c r="R71" s="186">
        <f>SUM(R46:R70)</f>
        <v>0</v>
      </c>
      <c r="S71" s="176"/>
      <c r="T71" s="154">
        <f>SUM(T46:T70)</f>
        <v>0</v>
      </c>
      <c r="V71" s="173"/>
      <c r="W71" s="185"/>
      <c r="X71" s="186">
        <f>SUM(X46:X70)</f>
        <v>0</v>
      </c>
      <c r="Y71" s="187"/>
      <c r="Z71" s="188"/>
      <c r="AA71" s="186">
        <f>SUM(AA46:AA70)</f>
        <v>0</v>
      </c>
      <c r="AB71" s="187"/>
      <c r="AC71" s="189"/>
      <c r="AD71" s="186">
        <f>SUM(AD46:AD70)</f>
        <v>0</v>
      </c>
      <c r="AE71" s="187"/>
      <c r="AF71" s="190"/>
      <c r="AG71" s="186">
        <f>SUM(AG46:AG70)</f>
        <v>0</v>
      </c>
      <c r="AH71" s="176"/>
      <c r="AI71" s="154">
        <f>SUM(AI46:AI70)</f>
        <v>0</v>
      </c>
    </row>
    <row r="72" spans="1:35" s="26" customFormat="1" x14ac:dyDescent="0.4">
      <c r="A72" s="126"/>
      <c r="B72" s="97" t="s">
        <v>13</v>
      </c>
      <c r="C72" s="126"/>
      <c r="D72" s="158"/>
      <c r="E72" s="453"/>
      <c r="F72" s="159"/>
      <c r="G72" s="127"/>
      <c r="H72" s="158"/>
      <c r="I72" s="158"/>
      <c r="J72" s="127"/>
      <c r="K72" s="158"/>
      <c r="L72" s="158"/>
      <c r="M72" s="127"/>
      <c r="N72" s="158"/>
      <c r="O72" s="158"/>
      <c r="P72" s="127"/>
      <c r="Q72" s="158"/>
      <c r="R72" s="158"/>
      <c r="S72" s="158"/>
      <c r="T72" s="158"/>
      <c r="V72" s="127"/>
      <c r="W72" s="158"/>
      <c r="X72" s="158"/>
      <c r="Y72" s="127"/>
      <c r="Z72" s="158"/>
      <c r="AA72" s="158"/>
      <c r="AB72" s="127"/>
      <c r="AC72" s="158"/>
      <c r="AD72" s="158"/>
      <c r="AE72" s="127"/>
      <c r="AF72" s="158"/>
      <c r="AG72" s="158"/>
      <c r="AH72" s="158"/>
      <c r="AI72" s="158"/>
    </row>
    <row r="73" spans="1:35" s="26" customFormat="1" x14ac:dyDescent="0.4">
      <c r="A73" s="126"/>
      <c r="B73" s="97" t="s">
        <v>7</v>
      </c>
      <c r="C73" s="126"/>
      <c r="D73" s="158"/>
      <c r="E73" s="453"/>
      <c r="F73" s="159"/>
      <c r="G73" s="127"/>
      <c r="H73" s="158"/>
      <c r="I73" s="158"/>
      <c r="J73" s="127"/>
      <c r="K73" s="158"/>
      <c r="L73" s="158"/>
      <c r="M73" s="127"/>
      <c r="N73" s="158"/>
      <c r="O73" s="158"/>
      <c r="P73" s="127"/>
      <c r="Q73" s="158"/>
      <c r="R73" s="158"/>
      <c r="S73" s="158"/>
      <c r="T73" s="158"/>
      <c r="V73" s="127"/>
      <c r="W73" s="158"/>
      <c r="X73" s="158"/>
      <c r="Y73" s="127"/>
      <c r="Z73" s="158"/>
      <c r="AA73" s="158"/>
      <c r="AB73" s="127"/>
      <c r="AC73" s="158"/>
      <c r="AD73" s="158"/>
      <c r="AE73" s="127"/>
      <c r="AF73" s="158"/>
      <c r="AG73" s="158"/>
      <c r="AH73" s="158"/>
      <c r="AI73" s="158"/>
    </row>
  </sheetData>
  <sheetProtection algorithmName="SHA-512" hashValue="ycWrRHCle2AS/uP6BvGNlv2IlbsFCpv2z1fawY9BcQNT3e31y10HN27PUoo5FifnU8iM6DJIjdTk8ySVIQQ/kA==" saltValue="BNdckeZsZfayFO4IgKaKkg==" spinCount="100000" sheet="1" objects="1" scenarios="1" insertRows="0"/>
  <protectedRanges>
    <protectedRange sqref="C46:C47 C52:C53 C58:C59 C67:C68" name="Range6"/>
    <protectedRange sqref="C28:C29" name="Range4"/>
    <protectedRange sqref="C34:C35" name="Range2"/>
    <protectedRange sqref="D13:R34 D46:R67 W46:AG67 W13:AG34" name="Range1"/>
    <protectedRange sqref="C25:C26" name="Range3"/>
    <protectedRange sqref="C13:C14" name="Range5"/>
  </protectedRanges>
  <mergeCells count="22">
    <mergeCell ref="B45:B71"/>
    <mergeCell ref="H10:I10"/>
    <mergeCell ref="Q10:R10"/>
    <mergeCell ref="N10:O10"/>
    <mergeCell ref="K10:L10"/>
    <mergeCell ref="B12:B38"/>
    <mergeCell ref="H43:I43"/>
    <mergeCell ref="K43:L43"/>
    <mergeCell ref="H42:T42"/>
    <mergeCell ref="H9:T9"/>
    <mergeCell ref="W9:AI9"/>
    <mergeCell ref="W10:X10"/>
    <mergeCell ref="Z10:AA10"/>
    <mergeCell ref="AC10:AD10"/>
    <mergeCell ref="AF10:AG10"/>
    <mergeCell ref="W42:AI42"/>
    <mergeCell ref="N43:O43"/>
    <mergeCell ref="Q43:R43"/>
    <mergeCell ref="W43:X43"/>
    <mergeCell ref="Z43:AA43"/>
    <mergeCell ref="AC43:AD43"/>
    <mergeCell ref="AF43:AG43"/>
  </mergeCells>
  <pageMargins left="0.25" right="0.25" top="0.5" bottom="0.25" header="0.3" footer="0.3"/>
  <pageSetup paperSize="3" scale="50" fitToHeight="50" orientation="landscape" r:id="rId1"/>
  <headerFooter>
    <oddFooter>&amp;L&amp;F&amp;C&amp;P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92D050"/>
    <pageSetUpPr fitToPage="1"/>
  </sheetPr>
  <dimension ref="A1:AS43"/>
  <sheetViews>
    <sheetView zoomScale="80" zoomScaleNormal="80" workbookViewId="0">
      <pane xSplit="3" ySplit="11" topLeftCell="D12" activePane="bottomRight" state="frozen"/>
      <selection activeCell="D12" sqref="D12"/>
      <selection pane="topRight" activeCell="D12" sqref="D12"/>
      <selection pane="bottomLeft" activeCell="D12" sqref="D12"/>
      <selection pane="bottomRight" activeCell="D12" sqref="D12"/>
    </sheetView>
  </sheetViews>
  <sheetFormatPr defaultColWidth="9.33203125" defaultRowHeight="12.6" x14ac:dyDescent="0.4"/>
  <cols>
    <col min="1" max="1" width="1.6640625" style="70" customWidth="1"/>
    <col min="2" max="2" width="11.33203125" style="70" customWidth="1"/>
    <col min="3" max="3" width="64.44140625" style="70" customWidth="1"/>
    <col min="4" max="4" width="13" style="99" bestFit="1" customWidth="1"/>
    <col min="5" max="5" width="35.27734375" style="440" customWidth="1"/>
    <col min="6" max="7" width="24.5546875" style="200" customWidth="1"/>
    <col min="8" max="24" width="9.33203125" style="5"/>
    <col min="25" max="16384" width="9.33203125" style="1"/>
  </cols>
  <sheetData>
    <row r="1" spans="2:45" ht="12.9" thickBot="1" x14ac:dyDescent="0.45">
      <c r="B1" s="216" t="str">
        <f>workbook</f>
        <v>AMI Pricing Workbook</v>
      </c>
      <c r="C1" s="217"/>
    </row>
    <row r="2" spans="2:45" ht="12.9" thickBot="1" x14ac:dyDescent="0.45"/>
    <row r="3" spans="2:45" ht="17.25" customHeight="1" thickBot="1" x14ac:dyDescent="0.45">
      <c r="B3" s="216" t="s">
        <v>173</v>
      </c>
      <c r="C3" s="309"/>
    </row>
    <row r="4" spans="2:45" x14ac:dyDescent="0.4">
      <c r="B4" s="219" t="s">
        <v>51</v>
      </c>
      <c r="C4" s="221" t="str">
        <f>company</f>
        <v>Offeror 1</v>
      </c>
      <c r="D4" s="63"/>
      <c r="E4" s="424"/>
    </row>
    <row r="5" spans="2:45" x14ac:dyDescent="0.4">
      <c r="B5" s="76" t="s">
        <v>17</v>
      </c>
      <c r="C5" s="213">
        <f>date</f>
        <v>43475</v>
      </c>
      <c r="D5" s="63"/>
      <c r="E5" s="424"/>
    </row>
    <row r="6" spans="2:45" ht="12.9" thickBot="1" x14ac:dyDescent="0.45">
      <c r="B6" s="78" t="s">
        <v>18</v>
      </c>
      <c r="C6" s="214" t="str">
        <f>file</f>
        <v>Offeror 1.xls</v>
      </c>
      <c r="D6" s="63"/>
      <c r="E6" s="424"/>
      <c r="F6" s="201"/>
      <c r="G6" s="201"/>
    </row>
    <row r="7" spans="2:45" ht="11.25" customHeight="1" thickBot="1" x14ac:dyDescent="0.45">
      <c r="C7" s="82"/>
      <c r="D7" s="202"/>
      <c r="E7" s="465"/>
      <c r="F7" s="201"/>
      <c r="G7" s="201"/>
    </row>
    <row r="8" spans="2:45" ht="11.25" customHeight="1" thickBot="1" x14ac:dyDescent="0.45">
      <c r="B8" s="462" t="s">
        <v>90</v>
      </c>
      <c r="C8" s="463" t="s">
        <v>91</v>
      </c>
      <c r="D8" s="5"/>
      <c r="E8" s="466"/>
      <c r="F8" s="5"/>
      <c r="G8" s="5"/>
      <c r="W8" s="1"/>
      <c r="X8" s="1"/>
    </row>
    <row r="9" spans="2:45" ht="11.25" customHeight="1" thickBot="1" x14ac:dyDescent="0.45">
      <c r="B9" s="193"/>
      <c r="C9" s="192"/>
      <c r="D9" s="202"/>
      <c r="E9" s="465"/>
    </row>
    <row r="10" spans="2:45" ht="12.9" thickBot="1" x14ac:dyDescent="0.45">
      <c r="F10" s="203" t="s">
        <v>95</v>
      </c>
      <c r="G10" s="274" t="s">
        <v>94</v>
      </c>
      <c r="Y10" s="5"/>
      <c r="Z10" s="5"/>
      <c r="AA10" s="5"/>
      <c r="AB10" s="5"/>
      <c r="AC10" s="5"/>
      <c r="AD10" s="5"/>
      <c r="AE10" s="5"/>
      <c r="AF10" s="5"/>
      <c r="AG10" s="5"/>
      <c r="AH10" s="5"/>
      <c r="AI10" s="5"/>
      <c r="AJ10" s="5"/>
      <c r="AK10" s="5"/>
      <c r="AL10" s="5"/>
      <c r="AM10" s="5"/>
      <c r="AN10" s="5"/>
      <c r="AO10" s="5"/>
      <c r="AP10" s="5"/>
      <c r="AQ10" s="5"/>
      <c r="AR10" s="5"/>
      <c r="AS10" s="5"/>
    </row>
    <row r="11" spans="2:45" ht="31.8" thickBot="1" x14ac:dyDescent="0.45">
      <c r="C11" s="194" t="s">
        <v>29</v>
      </c>
      <c r="D11" s="161" t="s">
        <v>123</v>
      </c>
      <c r="E11" s="451" t="s">
        <v>171</v>
      </c>
      <c r="F11" s="310" t="s">
        <v>53</v>
      </c>
      <c r="G11" s="310" t="s">
        <v>53</v>
      </c>
      <c r="Y11" s="5"/>
      <c r="Z11" s="5"/>
      <c r="AA11" s="5"/>
      <c r="AB11" s="5"/>
      <c r="AC11" s="5"/>
      <c r="AD11" s="5"/>
      <c r="AE11" s="5"/>
      <c r="AF11" s="5"/>
      <c r="AG11" s="5"/>
      <c r="AH11" s="5"/>
      <c r="AI11" s="5"/>
      <c r="AJ11" s="5"/>
      <c r="AK11" s="5"/>
      <c r="AL11" s="5"/>
      <c r="AM11" s="5"/>
      <c r="AN11" s="5"/>
      <c r="AO11" s="5"/>
      <c r="AP11" s="5"/>
      <c r="AQ11" s="5"/>
      <c r="AR11" s="5"/>
      <c r="AS11" s="5"/>
    </row>
    <row r="12" spans="2:45" ht="16.5" customHeight="1" thickBot="1" x14ac:dyDescent="0.45">
      <c r="B12" s="602" t="s">
        <v>29</v>
      </c>
      <c r="C12" s="90" t="s">
        <v>28</v>
      </c>
      <c r="D12" s="204"/>
      <c r="E12" s="467"/>
      <c r="F12" s="205"/>
      <c r="G12" s="205"/>
      <c r="Y12" s="5"/>
      <c r="Z12" s="5"/>
      <c r="AA12" s="5"/>
      <c r="AB12" s="5"/>
      <c r="AC12" s="5"/>
      <c r="AD12" s="5"/>
      <c r="AE12" s="5"/>
      <c r="AF12" s="5"/>
      <c r="AG12" s="5"/>
      <c r="AH12" s="5"/>
      <c r="AI12" s="5"/>
      <c r="AJ12" s="5"/>
      <c r="AK12" s="5"/>
      <c r="AL12" s="5"/>
      <c r="AM12" s="5"/>
      <c r="AN12" s="5"/>
      <c r="AO12" s="5"/>
      <c r="AP12" s="5"/>
      <c r="AQ12" s="5"/>
      <c r="AR12" s="5"/>
      <c r="AS12" s="5"/>
    </row>
    <row r="13" spans="2:45" ht="27.45" customHeight="1" thickBot="1" x14ac:dyDescent="0.45">
      <c r="B13" s="603"/>
      <c r="C13" s="93" t="s">
        <v>54</v>
      </c>
      <c r="D13" s="204"/>
      <c r="E13" s="467"/>
      <c r="F13" s="205"/>
      <c r="G13" s="205"/>
      <c r="Y13" s="5"/>
      <c r="Z13" s="5"/>
      <c r="AA13" s="5"/>
      <c r="AB13" s="5"/>
      <c r="AC13" s="5"/>
      <c r="AD13" s="5"/>
      <c r="AE13" s="5"/>
      <c r="AF13" s="5"/>
      <c r="AG13" s="5"/>
      <c r="AH13" s="5"/>
      <c r="AI13" s="5"/>
      <c r="AJ13" s="5"/>
      <c r="AK13" s="5"/>
      <c r="AL13" s="5"/>
      <c r="AM13" s="5"/>
      <c r="AN13" s="5"/>
      <c r="AO13" s="5"/>
      <c r="AP13" s="5"/>
      <c r="AQ13" s="5"/>
      <c r="AR13" s="5"/>
      <c r="AS13" s="5"/>
    </row>
    <row r="14" spans="2:45" x14ac:dyDescent="0.4">
      <c r="B14" s="603"/>
      <c r="C14" s="196" t="s">
        <v>79</v>
      </c>
      <c r="D14" s="206"/>
      <c r="E14" s="468"/>
      <c r="F14" s="207">
        <v>0</v>
      </c>
      <c r="G14" s="207">
        <v>0</v>
      </c>
      <c r="Y14" s="5"/>
      <c r="Z14" s="5"/>
      <c r="AA14" s="5"/>
      <c r="AB14" s="5"/>
      <c r="AC14" s="5"/>
      <c r="AD14" s="5"/>
      <c r="AE14" s="5"/>
      <c r="AF14" s="5"/>
      <c r="AG14" s="5"/>
      <c r="AH14" s="5"/>
      <c r="AI14" s="5"/>
      <c r="AJ14" s="5"/>
      <c r="AK14" s="5"/>
      <c r="AL14" s="5"/>
      <c r="AM14" s="5"/>
      <c r="AN14" s="5"/>
      <c r="AO14" s="5"/>
      <c r="AP14" s="5"/>
      <c r="AQ14" s="5"/>
      <c r="AR14" s="5"/>
      <c r="AS14" s="5"/>
    </row>
    <row r="15" spans="2:45" x14ac:dyDescent="0.4">
      <c r="B15" s="603"/>
      <c r="C15" s="196" t="s">
        <v>80</v>
      </c>
      <c r="D15" s="206"/>
      <c r="E15" s="468"/>
      <c r="F15" s="207">
        <v>0</v>
      </c>
      <c r="G15" s="207">
        <v>0</v>
      </c>
      <c r="Y15" s="5"/>
      <c r="Z15" s="5"/>
      <c r="AA15" s="5"/>
      <c r="AB15" s="5"/>
      <c r="AC15" s="5"/>
      <c r="AD15" s="5"/>
      <c r="AE15" s="5"/>
      <c r="AF15" s="5"/>
      <c r="AG15" s="5"/>
      <c r="AH15" s="5"/>
      <c r="AI15" s="5"/>
      <c r="AJ15" s="5"/>
      <c r="AK15" s="5"/>
      <c r="AL15" s="5"/>
      <c r="AM15" s="5"/>
      <c r="AN15" s="5"/>
      <c r="AO15" s="5"/>
      <c r="AP15" s="5"/>
      <c r="AQ15" s="5"/>
      <c r="AR15" s="5"/>
      <c r="AS15" s="5"/>
    </row>
    <row r="16" spans="2:45" x14ac:dyDescent="0.4">
      <c r="B16" s="603"/>
      <c r="C16" s="196" t="s">
        <v>81</v>
      </c>
      <c r="D16" s="206"/>
      <c r="E16" s="468"/>
      <c r="F16" s="207">
        <v>0</v>
      </c>
      <c r="G16" s="207">
        <v>0</v>
      </c>
      <c r="Y16" s="5"/>
      <c r="Z16" s="5"/>
      <c r="AA16" s="5"/>
      <c r="AB16" s="5"/>
      <c r="AC16" s="5"/>
      <c r="AD16" s="5"/>
      <c r="AE16" s="5"/>
      <c r="AF16" s="5"/>
      <c r="AG16" s="5"/>
      <c r="AH16" s="5"/>
      <c r="AI16" s="5"/>
      <c r="AJ16" s="5"/>
      <c r="AK16" s="5"/>
      <c r="AL16" s="5"/>
      <c r="AM16" s="5"/>
      <c r="AN16" s="5"/>
      <c r="AO16" s="5"/>
      <c r="AP16" s="5"/>
      <c r="AQ16" s="5"/>
      <c r="AR16" s="5"/>
      <c r="AS16" s="5"/>
    </row>
    <row r="17" spans="1:45" ht="12.9" thickBot="1" x14ac:dyDescent="0.45">
      <c r="B17" s="603"/>
      <c r="C17" s="196"/>
      <c r="D17" s="208"/>
      <c r="E17" s="469"/>
      <c r="F17" s="209"/>
      <c r="G17" s="209"/>
      <c r="Y17" s="5"/>
      <c r="Z17" s="5"/>
      <c r="AA17" s="5"/>
      <c r="AB17" s="5"/>
      <c r="AC17" s="5"/>
      <c r="AD17" s="5"/>
      <c r="AE17" s="5"/>
      <c r="AF17" s="5"/>
      <c r="AG17" s="5"/>
      <c r="AH17" s="5"/>
      <c r="AI17" s="5"/>
      <c r="AJ17" s="5"/>
      <c r="AK17" s="5"/>
      <c r="AL17" s="5"/>
      <c r="AM17" s="5"/>
      <c r="AN17" s="5"/>
      <c r="AO17" s="5"/>
      <c r="AP17" s="5"/>
      <c r="AQ17" s="5"/>
      <c r="AR17" s="5"/>
      <c r="AS17" s="5"/>
    </row>
    <row r="18" spans="1:45" ht="12.9" thickBot="1" x14ac:dyDescent="0.45">
      <c r="B18" s="603"/>
      <c r="C18" s="195"/>
      <c r="D18" s="205"/>
      <c r="E18" s="470"/>
      <c r="F18" s="205"/>
      <c r="G18" s="205"/>
    </row>
    <row r="19" spans="1:45" x14ac:dyDescent="0.4">
      <c r="B19" s="603"/>
      <c r="C19" s="92" t="s">
        <v>55</v>
      </c>
      <c r="D19" s="206"/>
      <c r="E19" s="468"/>
      <c r="F19" s="207">
        <v>0</v>
      </c>
      <c r="G19" s="207">
        <v>0</v>
      </c>
    </row>
    <row r="20" spans="1:45" ht="12.9" thickBot="1" x14ac:dyDescent="0.45">
      <c r="B20" s="603"/>
      <c r="C20" s="197"/>
      <c r="D20" s="210"/>
      <c r="E20" s="249"/>
      <c r="F20" s="211"/>
      <c r="G20" s="211"/>
    </row>
    <row r="21" spans="1:45" ht="12.9" thickBot="1" x14ac:dyDescent="0.45">
      <c r="B21" s="603"/>
      <c r="C21" s="195"/>
      <c r="D21" s="205"/>
      <c r="E21" s="470"/>
      <c r="F21" s="205"/>
      <c r="G21" s="205"/>
    </row>
    <row r="22" spans="1:45" ht="24.6" customHeight="1" x14ac:dyDescent="0.4">
      <c r="B22" s="603"/>
      <c r="C22" s="92" t="s">
        <v>172</v>
      </c>
      <c r="D22" s="206"/>
      <c r="E22" s="468"/>
      <c r="F22" s="207">
        <v>0</v>
      </c>
      <c r="G22" s="207">
        <v>0</v>
      </c>
    </row>
    <row r="23" spans="1:45" ht="16.5" customHeight="1" thickBot="1" x14ac:dyDescent="0.45">
      <c r="B23" s="603"/>
      <c r="C23" s="92"/>
      <c r="D23" s="210"/>
      <c r="E23" s="249"/>
      <c r="F23" s="211"/>
      <c r="G23" s="211"/>
    </row>
    <row r="24" spans="1:45" ht="16.5" customHeight="1" thickBot="1" x14ac:dyDescent="0.45">
      <c r="B24" s="603"/>
      <c r="C24" s="195"/>
      <c r="D24" s="205"/>
      <c r="E24" s="470"/>
      <c r="F24" s="205"/>
      <c r="G24" s="205"/>
    </row>
    <row r="25" spans="1:45" x14ac:dyDescent="0.4">
      <c r="B25" s="603"/>
      <c r="C25" s="92" t="s">
        <v>59</v>
      </c>
      <c r="D25" s="206"/>
      <c r="E25" s="468"/>
      <c r="F25" s="207">
        <v>0</v>
      </c>
      <c r="G25" s="207">
        <v>0</v>
      </c>
    </row>
    <row r="26" spans="1:45" ht="15.45" customHeight="1" thickBot="1" x14ac:dyDescent="0.45">
      <c r="B26" s="603"/>
      <c r="C26" s="92"/>
      <c r="D26" s="210"/>
      <c r="E26" s="249"/>
      <c r="F26" s="211"/>
      <c r="G26" s="211"/>
    </row>
    <row r="27" spans="1:45" s="523" customFormat="1" ht="34.5" customHeight="1" thickBot="1" x14ac:dyDescent="0.45">
      <c r="A27" s="520"/>
      <c r="B27" s="604" t="s">
        <v>191</v>
      </c>
      <c r="C27" s="90" t="s">
        <v>192</v>
      </c>
      <c r="D27" s="204"/>
      <c r="E27" s="521" t="s">
        <v>193</v>
      </c>
      <c r="F27" s="205"/>
      <c r="G27" s="205"/>
      <c r="H27" s="522"/>
      <c r="I27" s="522"/>
      <c r="J27" s="522"/>
      <c r="K27" s="522"/>
      <c r="L27" s="522"/>
      <c r="M27" s="522"/>
      <c r="N27" s="522"/>
      <c r="O27" s="522"/>
      <c r="P27" s="522"/>
      <c r="Q27" s="522"/>
      <c r="R27" s="522"/>
      <c r="S27" s="522"/>
      <c r="T27" s="522"/>
      <c r="U27" s="522"/>
      <c r="V27" s="522"/>
      <c r="W27" s="522"/>
      <c r="X27" s="522"/>
    </row>
    <row r="28" spans="1:45" s="523" customFormat="1" x14ac:dyDescent="0.4">
      <c r="A28" s="520"/>
      <c r="B28" s="604"/>
      <c r="C28" s="524" t="s">
        <v>194</v>
      </c>
      <c r="D28" s="525" t="s">
        <v>195</v>
      </c>
      <c r="E28" s="526"/>
      <c r="F28" s="527"/>
      <c r="G28" s="528">
        <v>0</v>
      </c>
      <c r="H28" s="522"/>
      <c r="I28" s="522"/>
      <c r="J28" s="522"/>
      <c r="K28" s="522"/>
      <c r="L28" s="522"/>
      <c r="M28" s="522"/>
      <c r="N28" s="522"/>
      <c r="O28" s="522"/>
      <c r="P28" s="522"/>
      <c r="Q28" s="522"/>
      <c r="R28" s="522"/>
      <c r="S28" s="522"/>
      <c r="T28" s="522"/>
      <c r="U28" s="522"/>
      <c r="V28" s="522"/>
      <c r="W28" s="522"/>
      <c r="X28" s="522"/>
    </row>
    <row r="29" spans="1:45" s="523" customFormat="1" x14ac:dyDescent="0.4">
      <c r="A29" s="520"/>
      <c r="B29" s="604"/>
      <c r="C29" s="529" t="s">
        <v>196</v>
      </c>
      <c r="D29" s="530" t="s">
        <v>195</v>
      </c>
      <c r="E29" s="531"/>
      <c r="F29" s="532"/>
      <c r="G29" s="533">
        <v>0</v>
      </c>
      <c r="H29" s="522"/>
      <c r="I29" s="522"/>
      <c r="J29" s="522"/>
      <c r="K29" s="522"/>
      <c r="L29" s="522"/>
      <c r="M29" s="522"/>
      <c r="N29" s="522"/>
      <c r="O29" s="522"/>
      <c r="P29" s="522"/>
      <c r="Q29" s="522"/>
      <c r="R29" s="522"/>
      <c r="S29" s="522"/>
      <c r="T29" s="522"/>
      <c r="U29" s="522"/>
      <c r="V29" s="522"/>
      <c r="W29" s="522"/>
      <c r="X29" s="522"/>
    </row>
    <row r="30" spans="1:45" s="523" customFormat="1" x14ac:dyDescent="0.4">
      <c r="A30" s="520"/>
      <c r="B30" s="604"/>
      <c r="C30" s="534"/>
      <c r="D30" s="535"/>
      <c r="E30" s="536"/>
      <c r="F30" s="537"/>
      <c r="G30" s="537"/>
      <c r="H30" s="522"/>
      <c r="I30" s="522"/>
      <c r="J30" s="522"/>
      <c r="K30" s="522"/>
      <c r="L30" s="522"/>
      <c r="M30" s="522"/>
      <c r="N30" s="522"/>
      <c r="O30" s="522"/>
      <c r="P30" s="522"/>
      <c r="Q30" s="522"/>
      <c r="R30" s="522"/>
      <c r="S30" s="522"/>
      <c r="T30" s="522"/>
      <c r="U30" s="522"/>
      <c r="V30" s="522"/>
      <c r="W30" s="522"/>
      <c r="X30" s="522"/>
    </row>
    <row r="31" spans="1:45" ht="12.9" thickBot="1" x14ac:dyDescent="0.45">
      <c r="B31" s="519"/>
      <c r="C31" s="504"/>
      <c r="D31" s="208"/>
      <c r="E31" s="469"/>
      <c r="F31" s="505"/>
      <c r="G31" s="505"/>
    </row>
    <row r="32" spans="1:45" ht="12.9" thickBot="1" x14ac:dyDescent="0.45">
      <c r="B32" s="506"/>
      <c r="C32" s="198" t="s">
        <v>22</v>
      </c>
      <c r="D32" s="464"/>
      <c r="E32" s="471"/>
      <c r="F32" s="343">
        <f>SUM(F14:F31)</f>
        <v>0</v>
      </c>
      <c r="G32" s="343">
        <f>SUM(G14:G31)</f>
        <v>0</v>
      </c>
    </row>
    <row r="33" spans="2:7" x14ac:dyDescent="0.4">
      <c r="F33" s="212"/>
      <c r="G33" s="212"/>
    </row>
    <row r="34" spans="2:7" x14ac:dyDescent="0.4">
      <c r="F34" s="212"/>
      <c r="G34" s="212"/>
    </row>
    <row r="35" spans="2:7" x14ac:dyDescent="0.4">
      <c r="B35" s="97" t="s">
        <v>13</v>
      </c>
      <c r="F35" s="212"/>
      <c r="G35" s="212"/>
    </row>
    <row r="36" spans="2:7" x14ac:dyDescent="0.4">
      <c r="B36" s="98" t="s">
        <v>7</v>
      </c>
      <c r="F36" s="212"/>
      <c r="G36" s="212"/>
    </row>
    <row r="37" spans="2:7" x14ac:dyDescent="0.4">
      <c r="C37" s="199"/>
      <c r="F37" s="212"/>
      <c r="G37" s="212"/>
    </row>
    <row r="38" spans="2:7" x14ac:dyDescent="0.4">
      <c r="F38" s="212"/>
      <c r="G38" s="212"/>
    </row>
    <row r="39" spans="2:7" x14ac:dyDescent="0.4">
      <c r="F39" s="212"/>
      <c r="G39" s="212"/>
    </row>
    <row r="40" spans="2:7" x14ac:dyDescent="0.4">
      <c r="F40" s="212"/>
      <c r="G40" s="212"/>
    </row>
    <row r="41" spans="2:7" x14ac:dyDescent="0.4">
      <c r="F41" s="212"/>
      <c r="G41" s="212"/>
    </row>
    <row r="42" spans="2:7" x14ac:dyDescent="0.4">
      <c r="F42" s="212"/>
      <c r="G42" s="212"/>
    </row>
    <row r="43" spans="2:7" x14ac:dyDescent="0.4">
      <c r="F43" s="212"/>
      <c r="G43" s="212"/>
    </row>
  </sheetData>
  <sheetProtection algorithmName="SHA-512" hashValue="sVlrN7+r4AWBqo47wR0VznDsEAkHZ+TNNdkaWiHzX1W5v9SF5S3wxMJT62xPylh+8w9egVRah4n5orXtfrMphg==" saltValue="VnES0JLNzn5eDAxKh14Lrg==" spinCount="100000" sheet="1" objects="1" scenarios="1" insertRows="0"/>
  <protectedRanges>
    <protectedRange sqref="E28:E29 G28:G29" name="Range2"/>
    <protectedRange sqref="D13:G25" name="Range1"/>
  </protectedRanges>
  <mergeCells count="2">
    <mergeCell ref="B12:B26"/>
    <mergeCell ref="B27:B30"/>
  </mergeCells>
  <pageMargins left="0.7" right="0.7" top="0.75" bottom="0.75" header="0.3" footer="0.3"/>
  <pageSetup scale="73" fitToHeight="50" orientation="landscape" r:id="rId1"/>
  <headerFooter>
    <oddFooter>&amp;L&amp;F&amp;C&amp;P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A1:AR34"/>
  <sheetViews>
    <sheetView zoomScale="90" zoomScaleNormal="90" workbookViewId="0">
      <pane xSplit="3" ySplit="12" topLeftCell="D13" activePane="bottomRight" state="frozen"/>
      <selection activeCell="D12" sqref="D12"/>
      <selection pane="topRight" activeCell="D12" sqref="D12"/>
      <selection pane="bottomLeft" activeCell="D12" sqref="D12"/>
      <selection pane="bottomRight" activeCell="D13" sqref="D13"/>
    </sheetView>
  </sheetViews>
  <sheetFormatPr defaultColWidth="9.33203125" defaultRowHeight="12.6" x14ac:dyDescent="0.4"/>
  <cols>
    <col min="1" max="1" width="1.6640625" style="5" customWidth="1"/>
    <col min="2" max="2" width="48.5546875" style="5" customWidth="1"/>
    <col min="3" max="3" width="29.6640625" style="466" bestFit="1" customWidth="1"/>
    <col min="4" max="4" width="1.6640625" style="5" customWidth="1"/>
    <col min="5" max="5" width="10.44140625" style="24" bestFit="1" customWidth="1"/>
    <col min="6" max="6" width="12.33203125" style="6" bestFit="1" customWidth="1"/>
    <col min="7" max="7" width="18" style="6" customWidth="1"/>
    <col min="8" max="8" width="10.44140625" style="24" bestFit="1" customWidth="1"/>
    <col min="9" max="9" width="12.33203125" style="6" bestFit="1" customWidth="1"/>
    <col min="10" max="10" width="18" style="6" customWidth="1"/>
    <col min="11" max="44" width="9.33203125" style="5"/>
    <col min="45" max="16384" width="9.33203125" style="1"/>
  </cols>
  <sheetData>
    <row r="1" spans="1:17" customFormat="1" thickBot="1" x14ac:dyDescent="0.45">
      <c r="A1" s="42"/>
      <c r="B1" s="227" t="str">
        <f>workbook</f>
        <v>AMI Pricing Workbook</v>
      </c>
      <c r="C1" s="478"/>
      <c r="D1" s="228"/>
      <c r="E1" s="44"/>
      <c r="F1" s="44"/>
      <c r="G1" s="44"/>
      <c r="H1" s="44"/>
      <c r="I1" s="44"/>
      <c r="J1" s="44"/>
      <c r="K1" s="47"/>
      <c r="L1" s="47"/>
      <c r="M1" s="47"/>
      <c r="N1" s="47"/>
      <c r="O1" s="47"/>
      <c r="P1" s="231"/>
      <c r="Q1" s="47"/>
    </row>
    <row r="2" spans="1:17" customFormat="1" thickBot="1" x14ac:dyDescent="0.45">
      <c r="A2" s="42"/>
      <c r="B2" s="71"/>
      <c r="C2" s="478"/>
      <c r="D2" s="228"/>
      <c r="E2" s="44"/>
      <c r="F2" s="44"/>
      <c r="G2" s="44"/>
      <c r="H2" s="44"/>
      <c r="I2" s="44"/>
      <c r="J2" s="44"/>
      <c r="K2" s="47"/>
      <c r="L2" s="47"/>
      <c r="M2" s="47"/>
      <c r="N2" s="47"/>
      <c r="O2" s="47"/>
      <c r="P2" s="231"/>
      <c r="Q2" s="47"/>
    </row>
    <row r="3" spans="1:17" customFormat="1" ht="12.3" x14ac:dyDescent="0.4">
      <c r="A3" s="42"/>
      <c r="B3" s="605" t="s">
        <v>175</v>
      </c>
      <c r="C3" s="606"/>
      <c r="D3" s="228"/>
      <c r="E3" s="44"/>
      <c r="F3" s="44"/>
      <c r="G3" s="44"/>
      <c r="H3" s="44"/>
      <c r="I3" s="44"/>
      <c r="J3" s="44"/>
      <c r="K3" s="47"/>
      <c r="L3" s="47"/>
      <c r="M3" s="47"/>
      <c r="N3" s="47"/>
      <c r="O3" s="47"/>
      <c r="P3" s="231"/>
      <c r="Q3" s="47"/>
    </row>
    <row r="4" spans="1:17" customFormat="1" ht="12.3" x14ac:dyDescent="0.4">
      <c r="A4" s="42"/>
      <c r="B4" s="229" t="s">
        <v>52</v>
      </c>
      <c r="C4" s="479" t="str">
        <f>company</f>
        <v>Offeror 1</v>
      </c>
      <c r="D4" s="228"/>
      <c r="E4" s="44"/>
      <c r="F4" s="44"/>
      <c r="G4" s="44"/>
      <c r="H4" s="44"/>
      <c r="I4" s="44"/>
      <c r="J4" s="44"/>
      <c r="K4" s="231"/>
      <c r="L4" s="231"/>
      <c r="M4" s="231"/>
      <c r="N4" s="231"/>
      <c r="O4" s="47"/>
      <c r="P4" s="121"/>
      <c r="Q4" s="121"/>
    </row>
    <row r="5" spans="1:17" customFormat="1" ht="12.3" x14ac:dyDescent="0.4">
      <c r="A5" s="42"/>
      <c r="B5" s="229" t="s">
        <v>17</v>
      </c>
      <c r="C5" s="479">
        <f>date</f>
        <v>43475</v>
      </c>
      <c r="D5" s="228"/>
      <c r="E5" s="44"/>
      <c r="F5" s="44"/>
      <c r="G5" s="44"/>
      <c r="H5" s="44"/>
      <c r="I5" s="44"/>
      <c r="J5" s="44"/>
      <c r="K5" s="231"/>
      <c r="L5" s="231"/>
      <c r="M5" s="231"/>
      <c r="N5" s="231"/>
      <c r="O5" s="47"/>
      <c r="P5" s="121"/>
      <c r="Q5" s="121"/>
    </row>
    <row r="6" spans="1:17" customFormat="1" thickBot="1" x14ac:dyDescent="0.45">
      <c r="A6" s="42"/>
      <c r="B6" s="232" t="s">
        <v>18</v>
      </c>
      <c r="C6" s="480" t="str">
        <f>file</f>
        <v>Offeror 1.xls</v>
      </c>
      <c r="D6" s="228"/>
      <c r="E6" s="44"/>
      <c r="F6" s="44"/>
      <c r="G6" s="44"/>
      <c r="H6" s="44"/>
      <c r="I6" s="44"/>
      <c r="J6" s="44"/>
      <c r="K6" s="231"/>
      <c r="L6" s="231"/>
      <c r="M6" s="231"/>
      <c r="N6" s="231"/>
      <c r="O6" s="47"/>
      <c r="P6" s="121"/>
      <c r="Q6" s="121"/>
    </row>
    <row r="7" spans="1:17" customFormat="1" thickBot="1" x14ac:dyDescent="0.45">
      <c r="A7" s="42"/>
      <c r="B7" s="42"/>
      <c r="C7" s="481"/>
      <c r="D7" s="44"/>
      <c r="E7" s="44"/>
      <c r="F7" s="44"/>
      <c r="G7" s="44"/>
      <c r="H7" s="44"/>
      <c r="I7" s="44"/>
      <c r="J7" s="44"/>
      <c r="K7" s="47"/>
      <c r="L7" s="47"/>
      <c r="M7" s="47"/>
      <c r="N7" s="47"/>
      <c r="O7" s="47"/>
      <c r="P7" s="231"/>
      <c r="Q7" s="47"/>
    </row>
    <row r="8" spans="1:17" customFormat="1" ht="14.4" thickBot="1" x14ac:dyDescent="0.45">
      <c r="A8" s="42"/>
      <c r="B8" s="226" t="s">
        <v>20</v>
      </c>
      <c r="C8" s="482"/>
      <c r="D8" s="44"/>
      <c r="E8" s="44"/>
      <c r="F8" s="44"/>
      <c r="G8" s="44"/>
      <c r="H8" s="44"/>
      <c r="I8" s="44"/>
      <c r="J8" s="44"/>
      <c r="K8" s="47"/>
      <c r="L8" s="47"/>
      <c r="M8" s="47"/>
      <c r="N8" s="47"/>
      <c r="O8" s="47"/>
      <c r="P8" s="231"/>
      <c r="Q8" s="47"/>
    </row>
    <row r="9" spans="1:17" customFormat="1" ht="14.4" thickBot="1" x14ac:dyDescent="0.45">
      <c r="A9" s="42"/>
      <c r="B9" s="225" t="s">
        <v>90</v>
      </c>
      <c r="C9" s="483" t="s">
        <v>91</v>
      </c>
      <c r="D9" s="44"/>
      <c r="E9" s="44"/>
      <c r="F9" s="44"/>
      <c r="G9" s="44"/>
      <c r="H9" s="44"/>
      <c r="I9" s="44"/>
      <c r="J9" s="44"/>
      <c r="K9" s="47"/>
      <c r="L9" s="47"/>
      <c r="M9" s="47"/>
      <c r="N9" s="47"/>
      <c r="O9" s="47"/>
      <c r="P9" s="231"/>
      <c r="Q9" s="47"/>
    </row>
    <row r="10" spans="1:17" ht="11.25" customHeight="1" thickBot="1" x14ac:dyDescent="0.45">
      <c r="B10" s="12"/>
      <c r="C10" s="484"/>
    </row>
    <row r="11" spans="1:17" ht="26.25" customHeight="1" thickBot="1" x14ac:dyDescent="0.45">
      <c r="B11" s="12"/>
      <c r="C11" s="484"/>
      <c r="D11" s="239"/>
      <c r="E11" s="570" t="s">
        <v>95</v>
      </c>
      <c r="F11" s="571"/>
      <c r="G11" s="572"/>
      <c r="H11" s="573" t="s">
        <v>94</v>
      </c>
      <c r="I11" s="574"/>
      <c r="J11" s="575"/>
    </row>
    <row r="12" spans="1:17" ht="24.9" thickBot="1" x14ac:dyDescent="0.45">
      <c r="B12" s="473" t="s">
        <v>114</v>
      </c>
      <c r="C12" s="451" t="s">
        <v>171</v>
      </c>
      <c r="D12" s="474"/>
      <c r="E12" s="475" t="s">
        <v>8</v>
      </c>
      <c r="F12" s="476" t="s">
        <v>10</v>
      </c>
      <c r="G12" s="477" t="s">
        <v>11</v>
      </c>
      <c r="H12" s="475" t="s">
        <v>8</v>
      </c>
      <c r="I12" s="476" t="s">
        <v>10</v>
      </c>
      <c r="J12" s="477" t="s">
        <v>11</v>
      </c>
    </row>
    <row r="13" spans="1:17" ht="12.75" customHeight="1" x14ac:dyDescent="0.4">
      <c r="B13" s="13" t="s">
        <v>9</v>
      </c>
      <c r="C13" s="485"/>
      <c r="D13" s="240"/>
      <c r="E13" s="9"/>
      <c r="F13" s="10"/>
      <c r="G13" s="234"/>
      <c r="H13" s="9"/>
      <c r="I13" s="10"/>
      <c r="J13" s="234"/>
    </row>
    <row r="14" spans="1:17" ht="12.75" customHeight="1" x14ac:dyDescent="0.4">
      <c r="B14" s="14" t="s">
        <v>12</v>
      </c>
      <c r="C14" s="486"/>
      <c r="D14" s="240"/>
      <c r="E14" s="7"/>
      <c r="F14" s="8"/>
      <c r="G14" s="235"/>
      <c r="H14" s="7"/>
      <c r="I14" s="8"/>
      <c r="J14" s="235"/>
    </row>
    <row r="15" spans="1:17" x14ac:dyDescent="0.4">
      <c r="B15" s="15" t="s">
        <v>16</v>
      </c>
      <c r="C15" s="487"/>
      <c r="D15" s="240"/>
      <c r="E15" s="7"/>
      <c r="F15" s="8"/>
      <c r="G15" s="235"/>
      <c r="H15" s="7"/>
      <c r="I15" s="8"/>
      <c r="J15" s="235"/>
    </row>
    <row r="16" spans="1:17" x14ac:dyDescent="0.4">
      <c r="B16" s="37" t="s">
        <v>19</v>
      </c>
      <c r="C16" s="488"/>
      <c r="D16" s="240"/>
      <c r="E16" s="38">
        <v>0.5</v>
      </c>
      <c r="F16" s="23" t="s">
        <v>84</v>
      </c>
      <c r="G16" s="236" t="s">
        <v>83</v>
      </c>
      <c r="H16" s="38">
        <v>0.5</v>
      </c>
      <c r="I16" s="23" t="s">
        <v>84</v>
      </c>
      <c r="J16" s="236" t="s">
        <v>83</v>
      </c>
    </row>
    <row r="17" spans="2:10" x14ac:dyDescent="0.4">
      <c r="B17" s="34"/>
      <c r="C17" s="489"/>
      <c r="D17" s="240"/>
      <c r="E17" s="35"/>
      <c r="F17" s="36"/>
      <c r="G17" s="237"/>
      <c r="H17" s="35"/>
      <c r="I17" s="36"/>
      <c r="J17" s="237"/>
    </row>
    <row r="18" spans="2:10" x14ac:dyDescent="0.4">
      <c r="B18" s="29"/>
      <c r="C18" s="490"/>
      <c r="D18" s="240"/>
      <c r="E18" s="30"/>
      <c r="F18" s="31"/>
      <c r="G18" s="238"/>
      <c r="H18" s="30"/>
      <c r="I18" s="31"/>
      <c r="J18" s="238"/>
    </row>
    <row r="19" spans="2:10" x14ac:dyDescent="0.4">
      <c r="B19" s="16" t="s">
        <v>32</v>
      </c>
      <c r="C19" s="617"/>
      <c r="D19" s="240"/>
      <c r="E19" s="242"/>
      <c r="F19" s="243"/>
      <c r="G19" s="244"/>
      <c r="H19" s="242"/>
      <c r="I19" s="243"/>
      <c r="J19" s="244"/>
    </row>
    <row r="20" spans="2:10" x14ac:dyDescent="0.4">
      <c r="B20" s="247"/>
      <c r="C20" s="249"/>
      <c r="D20" s="240"/>
      <c r="E20" s="102"/>
      <c r="F20" s="245"/>
      <c r="G20" s="246"/>
      <c r="H20" s="102"/>
      <c r="I20" s="245"/>
      <c r="J20" s="246"/>
    </row>
    <row r="21" spans="2:10" x14ac:dyDescent="0.4">
      <c r="B21" s="29"/>
      <c r="C21" s="491"/>
      <c r="D21" s="240"/>
      <c r="E21" s="30"/>
      <c r="F21" s="31"/>
      <c r="G21" s="238"/>
      <c r="H21" s="30"/>
      <c r="I21" s="31"/>
      <c r="J21" s="238"/>
    </row>
    <row r="22" spans="2:10" ht="24.6" x14ac:dyDescent="0.4">
      <c r="B22" s="17" t="s">
        <v>58</v>
      </c>
      <c r="C22" s="618"/>
      <c r="D22" s="240"/>
      <c r="E22" s="242"/>
      <c r="F22" s="243"/>
      <c r="G22" s="244"/>
      <c r="H22" s="242"/>
      <c r="I22" s="243"/>
      <c r="J22" s="244"/>
    </row>
    <row r="23" spans="2:10" x14ac:dyDescent="0.4">
      <c r="B23" s="248"/>
      <c r="C23" s="249"/>
      <c r="D23" s="240"/>
      <c r="E23" s="102"/>
      <c r="F23" s="245"/>
      <c r="G23" s="246"/>
      <c r="H23" s="102"/>
      <c r="I23" s="245"/>
      <c r="J23" s="246"/>
    </row>
    <row r="24" spans="2:10" x14ac:dyDescent="0.4">
      <c r="B24" s="29"/>
      <c r="C24" s="491"/>
      <c r="D24" s="240"/>
      <c r="E24" s="30"/>
      <c r="F24" s="31"/>
      <c r="G24" s="238"/>
      <c r="H24" s="30"/>
      <c r="I24" s="31"/>
      <c r="J24" s="238"/>
    </row>
    <row r="25" spans="2:10" ht="24.6" x14ac:dyDescent="0.4">
      <c r="B25" s="17" t="s">
        <v>127</v>
      </c>
      <c r="C25" s="617"/>
      <c r="D25" s="240"/>
      <c r="E25" s="242"/>
      <c r="F25" s="243"/>
      <c r="G25" s="244"/>
      <c r="H25" s="242"/>
      <c r="I25" s="243"/>
      <c r="J25" s="244"/>
    </row>
    <row r="26" spans="2:10" x14ac:dyDescent="0.4">
      <c r="B26" s="250"/>
      <c r="C26" s="492"/>
      <c r="D26" s="240"/>
      <c r="E26" s="102"/>
      <c r="F26" s="245"/>
      <c r="G26" s="246"/>
      <c r="H26" s="102"/>
      <c r="I26" s="245"/>
      <c r="J26" s="246"/>
    </row>
    <row r="27" spans="2:10" x14ac:dyDescent="0.4">
      <c r="B27" s="29"/>
      <c r="C27" s="490"/>
      <c r="D27" s="240"/>
      <c r="E27" s="30"/>
      <c r="F27" s="31"/>
      <c r="G27" s="238"/>
      <c r="H27" s="30"/>
      <c r="I27" s="31"/>
      <c r="J27" s="238"/>
    </row>
    <row r="28" spans="2:10" x14ac:dyDescent="0.4">
      <c r="B28" s="18" t="s">
        <v>92</v>
      </c>
      <c r="C28" s="619"/>
      <c r="D28" s="240"/>
      <c r="E28" s="242"/>
      <c r="F28" s="243"/>
      <c r="G28" s="244"/>
      <c r="H28" s="242"/>
      <c r="I28" s="243"/>
      <c r="J28" s="244"/>
    </row>
    <row r="29" spans="2:10" x14ac:dyDescent="0.4">
      <c r="B29" s="251"/>
      <c r="C29" s="493"/>
      <c r="D29" s="240"/>
      <c r="E29" s="102"/>
      <c r="F29" s="245"/>
      <c r="G29" s="246"/>
      <c r="H29" s="102"/>
      <c r="I29" s="245"/>
      <c r="J29" s="246"/>
    </row>
    <row r="30" spans="2:10" x14ac:dyDescent="0.4">
      <c r="B30" s="29"/>
      <c r="C30" s="490"/>
      <c r="D30" s="240"/>
      <c r="E30" s="30"/>
      <c r="F30" s="31"/>
      <c r="G30" s="238"/>
      <c r="H30" s="30"/>
      <c r="I30" s="31"/>
      <c r="J30" s="238"/>
    </row>
    <row r="31" spans="2:10" x14ac:dyDescent="0.4">
      <c r="B31" s="612" t="s">
        <v>44</v>
      </c>
      <c r="C31" s="619"/>
      <c r="D31" s="240"/>
      <c r="E31" s="242"/>
      <c r="F31" s="243"/>
      <c r="G31" s="244"/>
      <c r="H31" s="242"/>
      <c r="I31" s="243"/>
      <c r="J31" s="244"/>
    </row>
    <row r="32" spans="2:10" ht="12.9" thickBot="1" x14ac:dyDescent="0.45">
      <c r="B32" s="613"/>
      <c r="C32" s="620"/>
      <c r="D32" s="241"/>
      <c r="E32" s="614"/>
      <c r="F32" s="615"/>
      <c r="G32" s="616"/>
      <c r="H32" s="614"/>
      <c r="I32" s="615"/>
      <c r="J32" s="616"/>
    </row>
    <row r="33" spans="2:3" x14ac:dyDescent="0.4">
      <c r="B33" s="11" t="s">
        <v>33</v>
      </c>
      <c r="C33" s="494"/>
    </row>
    <row r="34" spans="2:3" x14ac:dyDescent="0.4">
      <c r="B34" s="11" t="s">
        <v>7</v>
      </c>
      <c r="C34" s="494"/>
    </row>
  </sheetData>
  <sheetProtection algorithmName="SHA-512" hashValue="eWWThuYvoe2Ob5ogRjE66ouEJhjWGwyvL6HID1lfBUg7lhYj37ISYsJmCnOmvGlhcCq68hCoBAlzqL/hp/+1Mg==" saltValue="c8jqNHnaDhtiPJOnU0+D5Q==" spinCount="100000" sheet="1" objects="1" scenarios="1" insertRows="0"/>
  <protectedRanges>
    <protectedRange sqref="C19 C22 C25 C28 C31:C32" name="Range3"/>
    <protectedRange sqref="E19:J29" name="Range1"/>
    <protectedRange sqref="B31:B32 E31:J32" name="Range2"/>
  </protectedRanges>
  <mergeCells count="3">
    <mergeCell ref="E11:G11"/>
    <mergeCell ref="B3:C3"/>
    <mergeCell ref="H11:J11"/>
  </mergeCells>
  <phoneticPr fontId="6" type="noConversion"/>
  <pageMargins left="0.7" right="0.7" top="0.75" bottom="0.75" header="0.3" footer="0.3"/>
  <pageSetup scale="76" fitToHeight="50" orientation="landscape" r:id="rId1"/>
  <headerFooter>
    <oddFooter>&amp;L&amp;F&amp;C&amp;P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92D050"/>
    <pageSetUpPr fitToPage="1"/>
  </sheetPr>
  <dimension ref="A1:O35"/>
  <sheetViews>
    <sheetView showGridLines="0" zoomScale="80" zoomScaleNormal="80" workbookViewId="0">
      <pane ySplit="11" topLeftCell="A12" activePane="bottomLeft" state="frozen"/>
      <selection activeCell="D12" sqref="D12"/>
      <selection pane="bottomLeft" activeCell="A12" sqref="A12"/>
    </sheetView>
  </sheetViews>
  <sheetFormatPr defaultColWidth="8.6640625" defaultRowHeight="12.6" x14ac:dyDescent="0.45"/>
  <cols>
    <col min="1" max="1" width="1.77734375" style="20" customWidth="1"/>
    <col min="2" max="2" width="45.5546875" style="20" customWidth="1"/>
    <col min="3" max="3" width="28.88671875" style="20" customWidth="1"/>
    <col min="4" max="4" width="33.6640625" style="20" customWidth="1"/>
    <col min="5" max="5" width="89.109375" style="32" customWidth="1"/>
    <col min="6" max="7" width="8.6640625" style="20"/>
    <col min="8" max="16384" width="8.6640625" style="2"/>
  </cols>
  <sheetData>
    <row r="1" spans="1:15" customFormat="1" thickBot="1" x14ac:dyDescent="0.45">
      <c r="A1" s="42"/>
      <c r="B1" s="227" t="str">
        <f>workbook</f>
        <v>AMI Pricing Workbook</v>
      </c>
      <c r="C1" s="228"/>
      <c r="D1" s="228"/>
      <c r="E1" s="228"/>
      <c r="F1" s="44"/>
      <c r="G1" s="44"/>
      <c r="H1" s="44"/>
      <c r="I1" s="47"/>
      <c r="J1" s="47"/>
      <c r="K1" s="47"/>
      <c r="L1" s="47"/>
      <c r="M1" s="47"/>
      <c r="N1" s="231"/>
      <c r="O1" s="47"/>
    </row>
    <row r="2" spans="1:15" customFormat="1" thickBot="1" x14ac:dyDescent="0.45">
      <c r="A2" s="42"/>
      <c r="B2" s="71"/>
      <c r="C2" s="228"/>
      <c r="D2" s="228"/>
      <c r="E2" s="228"/>
      <c r="F2" s="44"/>
      <c r="G2" s="44"/>
      <c r="H2" s="44"/>
      <c r="I2" s="47"/>
      <c r="J2" s="47"/>
      <c r="K2" s="47"/>
      <c r="L2" s="47"/>
      <c r="M2" s="47"/>
      <c r="N2" s="231"/>
      <c r="O2" s="47"/>
    </row>
    <row r="3" spans="1:15" customFormat="1" ht="12.3" x14ac:dyDescent="0.4">
      <c r="A3" s="42"/>
      <c r="B3" s="605" t="s">
        <v>176</v>
      </c>
      <c r="C3" s="606"/>
      <c r="D3" s="228"/>
      <c r="E3" s="228"/>
      <c r="F3" s="44"/>
      <c r="G3" s="44"/>
      <c r="H3" s="44"/>
      <c r="I3" s="47"/>
      <c r="J3" s="47"/>
      <c r="K3" s="47"/>
      <c r="L3" s="47"/>
      <c r="M3" s="47"/>
      <c r="N3" s="231"/>
      <c r="O3" s="47"/>
    </row>
    <row r="4" spans="1:15" customFormat="1" ht="12.3" x14ac:dyDescent="0.4">
      <c r="A4" s="42"/>
      <c r="B4" s="229" t="s">
        <v>52</v>
      </c>
      <c r="C4" s="230" t="str">
        <f>company</f>
        <v>Offeror 1</v>
      </c>
      <c r="D4" s="228"/>
      <c r="E4" s="228"/>
      <c r="F4" s="44"/>
      <c r="G4" s="44"/>
      <c r="H4" s="44"/>
      <c r="I4" s="231"/>
      <c r="J4" s="231"/>
      <c r="K4" s="231"/>
      <c r="L4" s="231"/>
      <c r="M4" s="47"/>
      <c r="N4" s="121"/>
      <c r="O4" s="121"/>
    </row>
    <row r="5" spans="1:15" customFormat="1" ht="12.3" x14ac:dyDescent="0.4">
      <c r="A5" s="42"/>
      <c r="B5" s="229" t="s">
        <v>17</v>
      </c>
      <c r="C5" s="230">
        <f>date</f>
        <v>43475</v>
      </c>
      <c r="D5" s="228"/>
      <c r="E5" s="228"/>
      <c r="F5" s="44"/>
      <c r="G5" s="44"/>
      <c r="H5" s="44"/>
      <c r="I5" s="231"/>
      <c r="J5" s="231"/>
      <c r="K5" s="231"/>
      <c r="L5" s="231"/>
      <c r="M5" s="47"/>
      <c r="N5" s="121"/>
      <c r="O5" s="121"/>
    </row>
    <row r="6" spans="1:15" customFormat="1" thickBot="1" x14ac:dyDescent="0.45">
      <c r="A6" s="42"/>
      <c r="B6" s="232" t="s">
        <v>18</v>
      </c>
      <c r="C6" s="233" t="str">
        <f>file</f>
        <v>Offeror 1.xls</v>
      </c>
      <c r="D6" s="228"/>
      <c r="E6" s="228"/>
      <c r="F6" s="44"/>
      <c r="G6" s="44"/>
      <c r="H6" s="44"/>
      <c r="I6" s="231"/>
      <c r="J6" s="231"/>
      <c r="K6" s="231"/>
      <c r="L6" s="231"/>
      <c r="M6" s="47"/>
      <c r="N6" s="121"/>
      <c r="O6" s="121"/>
    </row>
    <row r="7" spans="1:15" customFormat="1" thickBot="1" x14ac:dyDescent="0.45">
      <c r="A7" s="42"/>
      <c r="B7" s="42"/>
      <c r="C7" s="44"/>
      <c r="D7" s="44"/>
      <c r="E7" s="44"/>
      <c r="F7" s="44"/>
      <c r="G7" s="44"/>
      <c r="H7" s="44"/>
      <c r="I7" s="47"/>
      <c r="J7" s="47"/>
      <c r="K7" s="47"/>
      <c r="L7" s="47"/>
      <c r="M7" s="47"/>
      <c r="N7" s="231"/>
      <c r="O7" s="47"/>
    </row>
    <row r="8" spans="1:15" customFormat="1" thickBot="1" x14ac:dyDescent="0.45">
      <c r="A8" s="42"/>
      <c r="B8" s="462" t="s">
        <v>90</v>
      </c>
      <c r="C8" s="463" t="s">
        <v>91</v>
      </c>
      <c r="D8" s="44"/>
      <c r="E8" s="44"/>
      <c r="F8" s="44"/>
      <c r="G8" s="44"/>
      <c r="H8" s="44"/>
      <c r="I8" s="47"/>
      <c r="J8" s="47"/>
      <c r="K8" s="47"/>
      <c r="L8" s="47"/>
      <c r="M8" s="47"/>
      <c r="N8" s="231"/>
      <c r="O8" s="47"/>
    </row>
    <row r="9" spans="1:15" s="1" customFormat="1" ht="12" customHeight="1" x14ac:dyDescent="0.45">
      <c r="A9" s="5"/>
      <c r="B9" s="28"/>
      <c r="C9" s="28"/>
      <c r="D9" s="4"/>
      <c r="E9" s="33"/>
      <c r="F9" s="4"/>
      <c r="G9" s="4"/>
      <c r="H9" s="3"/>
      <c r="I9" s="3"/>
      <c r="J9" s="3"/>
      <c r="K9" s="3"/>
    </row>
    <row r="10" spans="1:15" ht="12.9" thickBot="1" x14ac:dyDescent="0.5">
      <c r="B10" s="21"/>
      <c r="C10" s="21"/>
    </row>
    <row r="11" spans="1:15" ht="12.9" thickBot="1" x14ac:dyDescent="0.5">
      <c r="B11" s="39" t="s">
        <v>0</v>
      </c>
      <c r="C11" s="40" t="s">
        <v>3</v>
      </c>
      <c r="D11" s="40" t="s">
        <v>1</v>
      </c>
      <c r="E11" s="41" t="s">
        <v>2</v>
      </c>
    </row>
    <row r="12" spans="1:15" x14ac:dyDescent="0.45">
      <c r="B12" s="252"/>
      <c r="C12" s="253"/>
      <c r="D12" s="253"/>
      <c r="E12" s="254"/>
    </row>
    <row r="13" spans="1:15" ht="13.5" customHeight="1" x14ac:dyDescent="0.45">
      <c r="B13" s="266"/>
      <c r="C13" s="255"/>
      <c r="D13" s="255"/>
      <c r="E13" s="267"/>
    </row>
    <row r="14" spans="1:15" x14ac:dyDescent="0.45">
      <c r="B14" s="266"/>
      <c r="C14" s="255"/>
      <c r="D14" s="255"/>
      <c r="E14" s="267"/>
    </row>
    <row r="15" spans="1:15" x14ac:dyDescent="0.45">
      <c r="B15" s="266"/>
      <c r="C15" s="255"/>
      <c r="D15" s="255"/>
      <c r="E15" s="267"/>
    </row>
    <row r="16" spans="1:15" ht="14.25" customHeight="1" x14ac:dyDescent="0.45">
      <c r="B16" s="266"/>
      <c r="C16" s="255"/>
      <c r="D16" s="255"/>
      <c r="E16" s="267"/>
    </row>
    <row r="17" spans="2:5" ht="16.5" customHeight="1" x14ac:dyDescent="0.45">
      <c r="B17" s="266"/>
      <c r="C17" s="255"/>
      <c r="D17" s="255"/>
      <c r="E17" s="267"/>
    </row>
    <row r="18" spans="2:5" x14ac:dyDescent="0.45">
      <c r="B18" s="266"/>
      <c r="C18" s="255"/>
      <c r="D18" s="255"/>
      <c r="E18" s="267"/>
    </row>
    <row r="19" spans="2:5" ht="15.75" customHeight="1" x14ac:dyDescent="0.45">
      <c r="B19" s="266"/>
      <c r="C19" s="255"/>
      <c r="D19" s="255"/>
      <c r="E19" s="267"/>
    </row>
    <row r="20" spans="2:5" x14ac:dyDescent="0.45">
      <c r="B20" s="266"/>
      <c r="C20" s="255"/>
      <c r="D20" s="255"/>
      <c r="E20" s="267"/>
    </row>
    <row r="21" spans="2:5" ht="15" customHeight="1" x14ac:dyDescent="0.45">
      <c r="B21" s="266"/>
      <c r="C21" s="255"/>
      <c r="D21" s="255"/>
      <c r="E21" s="267"/>
    </row>
    <row r="22" spans="2:5" x14ac:dyDescent="0.45">
      <c r="B22" s="266"/>
      <c r="C22" s="255"/>
      <c r="D22" s="255"/>
      <c r="E22" s="267"/>
    </row>
    <row r="23" spans="2:5" ht="13.5" customHeight="1" x14ac:dyDescent="0.45">
      <c r="B23" s="266"/>
      <c r="C23" s="255"/>
      <c r="D23" s="255"/>
      <c r="E23" s="267"/>
    </row>
    <row r="24" spans="2:5" x14ac:dyDescent="0.45">
      <c r="B24" s="266"/>
      <c r="C24" s="255"/>
      <c r="D24" s="255"/>
      <c r="E24" s="267"/>
    </row>
    <row r="25" spans="2:5" ht="13.5" customHeight="1" x14ac:dyDescent="0.45">
      <c r="B25" s="266"/>
      <c r="C25" s="255"/>
      <c r="D25" s="255"/>
      <c r="E25" s="267"/>
    </row>
    <row r="26" spans="2:5" x14ac:dyDescent="0.45">
      <c r="B26" s="266"/>
      <c r="C26" s="255"/>
      <c r="D26" s="255"/>
      <c r="E26" s="267"/>
    </row>
    <row r="27" spans="2:5" x14ac:dyDescent="0.45">
      <c r="B27" s="266"/>
      <c r="C27" s="255"/>
      <c r="D27" s="255"/>
      <c r="E27" s="267"/>
    </row>
    <row r="28" spans="2:5" x14ac:dyDescent="0.45">
      <c r="B28" s="266"/>
      <c r="C28" s="255"/>
      <c r="D28" s="255"/>
      <c r="E28" s="267"/>
    </row>
    <row r="29" spans="2:5" x14ac:dyDescent="0.45">
      <c r="B29" s="266"/>
      <c r="C29" s="255"/>
      <c r="D29" s="255"/>
      <c r="E29" s="267"/>
    </row>
    <row r="30" spans="2:5" ht="12.75" customHeight="1" x14ac:dyDescent="0.45">
      <c r="B30" s="266"/>
      <c r="C30" s="255"/>
      <c r="D30" s="255"/>
      <c r="E30" s="267"/>
    </row>
    <row r="31" spans="2:5" x14ac:dyDescent="0.45">
      <c r="B31" s="266"/>
      <c r="C31" s="255"/>
      <c r="D31" s="255"/>
      <c r="E31" s="267"/>
    </row>
    <row r="32" spans="2:5" x14ac:dyDescent="0.45">
      <c r="B32" s="266"/>
      <c r="C32" s="255"/>
      <c r="D32" s="255"/>
      <c r="E32" s="267"/>
    </row>
    <row r="33" spans="2:5" x14ac:dyDescent="0.45">
      <c r="B33" s="266"/>
      <c r="C33" s="255"/>
      <c r="D33" s="255"/>
      <c r="E33" s="267"/>
    </row>
    <row r="34" spans="2:5" x14ac:dyDescent="0.45">
      <c r="B34" s="266"/>
      <c r="C34" s="255"/>
      <c r="D34" s="255"/>
      <c r="E34" s="267"/>
    </row>
    <row r="35" spans="2:5" ht="12.9" thickBot="1" x14ac:dyDescent="0.5">
      <c r="B35" s="268"/>
      <c r="C35" s="269"/>
      <c r="D35" s="269"/>
      <c r="E35" s="270"/>
    </row>
  </sheetData>
  <sheetProtection algorithmName="SHA-512" hashValue="mcwJLcQMiKyLs2losMc+BB53IZCuTV2rTw4i462oqgJdOvrujPbojMxsMXZIqLu2HbPBo8wv3yUIvZHMmYXRjA==" saltValue="4MiG7ZYC+oLajEQYkYjlgg==" spinCount="100000" sheet="1" objects="1" scenarios="1" insertRows="0"/>
  <protectedRanges>
    <protectedRange sqref="B12:E35" name="Range1"/>
  </protectedRanges>
  <mergeCells count="1">
    <mergeCell ref="B3:C3"/>
  </mergeCells>
  <phoneticPr fontId="6" type="noConversion"/>
  <pageMargins left="0.7" right="0.7" top="0.75" bottom="0.75" header="0.3" footer="0.3"/>
  <pageSetup scale="62" fitToHeight="50" orientation="landscape" r:id="rId1"/>
  <headerFoot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Offeror Info &amp; Instructions</vt:lpstr>
      <vt:lpstr>Tab 1 - Water Comms Modules</vt:lpstr>
      <vt:lpstr>Tab 2 - Static Water Meter</vt:lpstr>
      <vt:lpstr>Tab 3 Network Communications</vt:lpstr>
      <vt:lpstr>Tab 4 NaaS</vt:lpstr>
      <vt:lpstr>Tab 5 AMI Head-End</vt:lpstr>
      <vt:lpstr>Tab 6 Impl. Services &amp; Options</vt:lpstr>
      <vt:lpstr>Tab 7 Resources</vt:lpstr>
      <vt:lpstr>Tab 8 Assumptions &amp; Exceptions</vt:lpstr>
      <vt:lpstr>company</vt:lpstr>
      <vt:lpstr>company_name</vt:lpstr>
      <vt:lpstr>date</vt:lpstr>
      <vt:lpstr>file</vt:lpstr>
      <vt:lpstr>file_date</vt:lpstr>
      <vt:lpstr>'Offeror Info &amp; Instructions'!Print_Area</vt:lpstr>
      <vt:lpstr>'Tab 1 - Water Comms Modules'!Print_Area</vt:lpstr>
      <vt:lpstr>'Tab 2 - Static Water Meter'!Print_Area</vt:lpstr>
      <vt:lpstr>'Tab 3 Network Communications'!Print_Area</vt:lpstr>
      <vt:lpstr>'Tab 4 NaaS'!Print_Area</vt:lpstr>
      <vt:lpstr>'Tab 5 AMI Head-End'!Print_Area</vt:lpstr>
      <vt:lpstr>'Tab 6 Impl. Services &amp; Options'!Print_Area</vt:lpstr>
      <vt:lpstr>'Tab 7 Resources'!Print_Area</vt:lpstr>
      <vt:lpstr>'Tab 8 Assumptions &amp; Exceptions'!Print_Area</vt:lpstr>
      <vt:lpstr>'Tab 3 Network Communications'!Print_Titles</vt:lpstr>
      <vt:lpstr>workbook</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Jeff Evans</cp:lastModifiedBy>
  <cp:lastPrinted>2019-11-21T19:46:05Z</cp:lastPrinted>
  <dcterms:created xsi:type="dcterms:W3CDTF">2005-01-13T15:58:41Z</dcterms:created>
  <dcterms:modified xsi:type="dcterms:W3CDTF">2020-01-07T15:23:04Z</dcterms:modified>
</cp:coreProperties>
</file>